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440" windowHeight="11520" activeTab="5"/>
  </bookViews>
  <sheets>
    <sheet name="Текстовая часть" sheetId="1" r:id="rId1"/>
    <sheet name="Таблица 1 " sheetId="2" r:id="rId2"/>
    <sheet name="Таблица 2" sheetId="3" r:id="rId3"/>
    <sheet name="Таблица 3 " sheetId="4" r:id="rId4"/>
    <sheet name="Таблица 4" sheetId="5" r:id="rId5"/>
    <sheet name="Таблица 5" sheetId="6" r:id="rId6"/>
  </sheets>
  <definedNames>
    <definedName name="_xlnm.Print_Area" localSheetId="1">'Таблица 1 '!$A$1:$C$30</definedName>
    <definedName name="_xlnm.Print_Area" localSheetId="2">'Таблица 2'!$A$1:$K$101</definedName>
    <definedName name="_xlnm.Print_Area" localSheetId="3">'Таблица 3 '!$A$1:$L$15</definedName>
    <definedName name="_xlnm.Print_Area" localSheetId="4">'Таблица 4'!$A$1:$C$12</definedName>
    <definedName name="_xlnm.Print_Area" localSheetId="5">'Таблица 5'!$A$1:$C$18</definedName>
  </definedNames>
  <calcPr fullCalcOnLoad="1"/>
</workbook>
</file>

<file path=xl/sharedStrings.xml><?xml version="1.0" encoding="utf-8"?>
<sst xmlns="http://schemas.openxmlformats.org/spreadsheetml/2006/main" count="334" uniqueCount="175">
  <si>
    <t>КОДЫ</t>
  </si>
  <si>
    <t>ИНН</t>
  </si>
  <si>
    <t>КПП</t>
  </si>
  <si>
    <t>Ед. измерения: рубли</t>
  </si>
  <si>
    <t>по ОКЕИ</t>
  </si>
  <si>
    <t>просроченная кредиторская задолженность</t>
  </si>
  <si>
    <t>в том числе:</t>
  </si>
  <si>
    <t>кредиторская задолженность:</t>
  </si>
  <si>
    <t>долговые обязательства</t>
  </si>
  <si>
    <t>из них:</t>
  </si>
  <si>
    <t>Обязательства, всего:</t>
  </si>
  <si>
    <t>дебиторская задолженность по расходам</t>
  </si>
  <si>
    <t>дебиторская задолженность по доходам</t>
  </si>
  <si>
    <t>иные финансовые инструменты</t>
  </si>
  <si>
    <t>денежные средства учреждения, размещенные на депозиты в кредитной организации</t>
  </si>
  <si>
    <t>денежные средства учреждения на счетах</t>
  </si>
  <si>
    <t>денежные средства учреждения, всего</t>
  </si>
  <si>
    <t>Финансовые активы, всего:</t>
  </si>
  <si>
    <t>остаточная стоимость</t>
  </si>
  <si>
    <t>особо ценное движимое имущество, всего:</t>
  </si>
  <si>
    <t>недвижимое имущество, всего:</t>
  </si>
  <si>
    <t>Нефинансовые активы, всего:</t>
  </si>
  <si>
    <t>Сумма, тыс. руб.</t>
  </si>
  <si>
    <t>Наименование показателя</t>
  </si>
  <si>
    <t>№ п/п</t>
  </si>
  <si>
    <t xml:space="preserve">                       (последнюю отчетную дату)</t>
  </si>
  <si>
    <t>Таблица 1</t>
  </si>
  <si>
    <t>X</t>
  </si>
  <si>
    <t>Остаток средств на конец года</t>
  </si>
  <si>
    <t>Остаток средств на начало года</t>
  </si>
  <si>
    <t>из них:
уменьшение остатков средств</t>
  </si>
  <si>
    <t>Выбытие финансовых активов, всего</t>
  </si>
  <si>
    <t>прочие поступления</t>
  </si>
  <si>
    <t>из них:
увеличение остатков средств</t>
  </si>
  <si>
    <t>Поступление финансовых активов, всего:</t>
  </si>
  <si>
    <t>расходы на закупку товаров, работ, услуг, всего</t>
  </si>
  <si>
    <t>прочие расходы (кроме расходов на закупку товаров, работ, услуг)</t>
  </si>
  <si>
    <t>безвозмездные перечисления организациям</t>
  </si>
  <si>
    <t>уплату налогов, сборов и иных платежей, всего</t>
  </si>
  <si>
    <t>социальные и иные выплаты населению, всего</t>
  </si>
  <si>
    <t>из них:
оплата труда и начисления на выплаты по оплате труда</t>
  </si>
  <si>
    <t>в том числе на: 
выплаты персоналу всего:</t>
  </si>
  <si>
    <t>Выплаты по расходам, всего:</t>
  </si>
  <si>
    <t>доходы от операций с активами</t>
  </si>
  <si>
    <t>прочие доходы</t>
  </si>
  <si>
    <t>иные субсидии, предоставленные из бюджета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</si>
  <si>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</si>
  <si>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 пеней, иных сумм принудительного изъятия</t>
  </si>
  <si>
    <t>доходы от оказания услуг, работ</t>
  </si>
  <si>
    <t>в том числе:
доходы от собственности</t>
  </si>
  <si>
    <t>Поступления от доходов, всего: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</si>
  <si>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</si>
  <si>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</si>
  <si>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</si>
  <si>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>субсидии, предоставляемые в соответствии с абзацем вторым пункта 1 статьи 78.1 Бюджетного кодекса Российской Федерации</t>
  </si>
  <si>
    <t>Всего</t>
  </si>
  <si>
    <t>Объем финансового обеспечения, руб. (с точностью до двух знаков после запятой - 0,00)</t>
  </si>
  <si>
    <t>Код по бюджетной классификации Российской Федерации</t>
  </si>
  <si>
    <t>Код строки</t>
  </si>
  <si>
    <t>Показатели по поступлениям</t>
  </si>
  <si>
    <t>Таблица 2</t>
  </si>
  <si>
    <t>на закупку товаров работ, услуг по году начала закупки:</t>
  </si>
  <si>
    <t>Выплаты по расходам на закупку товаров, работ, услуг всего: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</si>
  <si>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</si>
  <si>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</si>
  <si>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</si>
  <si>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Показатели выплат по расходам</t>
  </si>
  <si>
    <t>Выбытие</t>
  </si>
  <si>
    <t>Поступление</t>
  </si>
  <si>
    <t>Сумма (руб., с точностью до двух знаков после запятой - 0,00)</t>
  </si>
  <si>
    <t xml:space="preserve">                       (очередной финансовый год)</t>
  </si>
  <si>
    <t xml:space="preserve">                     Сведения о средствах, поступающих</t>
  </si>
  <si>
    <t>Таблица 3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</si>
  <si>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</si>
  <si>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</si>
  <si>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</si>
  <si>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</si>
  <si>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</si>
  <si>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(подпись)</t>
  </si>
  <si>
    <t>(Ф.И.О.)</t>
  </si>
  <si>
    <t>Исполнитель</t>
  </si>
  <si>
    <t>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</si>
  <si>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18.07.2011 № 223-ФЗ  «О закупках товаров, работ, услуг отдельными видами юридических лиц»</t>
  </si>
  <si>
    <t>0001</t>
  </si>
  <si>
    <t>в том числе: 
на оплату контрактов, заключенных до начала очередного финансового года:</t>
  </si>
  <si>
    <t>010</t>
  </si>
  <si>
    <t>020</t>
  </si>
  <si>
    <t>030</t>
  </si>
  <si>
    <t>040</t>
  </si>
  <si>
    <t>Таблица 5</t>
  </si>
  <si>
    <t>М.П.».</t>
  </si>
  <si>
    <t>Код по реестру участников бюджетного процесса</t>
  </si>
  <si>
    <t>Примечание.</t>
  </si>
  <si>
    <t>субсидии на финансовое обеспечение выполнения муниципального задания</t>
  </si>
  <si>
    <t>субсидии на осуществление капитальных вложений в объекты капитального строительства муниципальной собственности и приобретение объектов недвижимого имущества в муниципальную собственность</t>
  </si>
  <si>
    <t>2.  код операций сектора государственного управления.</t>
  </si>
  <si>
    <t xml:space="preserve">Руководитель финансово-экономической службы (главный бухгалтер)        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</si>
  <si>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</si>
  <si>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4. Перечень муниципальных услуг (работ), оказываемых (выполняемых) за плату в пределах установленного муниципального задания:</t>
  </si>
  <si>
    <t>5. Перечень муниципальных услуг (работ), оказываемых (выполняемых) за плату сверх установленного муниципального задания и относящихся к основной деятельности:</t>
  </si>
  <si>
    <t>Приложение 1</t>
  </si>
  <si>
    <t>Лобанова Е.А.</t>
  </si>
  <si>
    <t>1.0701.122011074Г.10</t>
  </si>
  <si>
    <t>1.0701.122012002Г.01</t>
  </si>
  <si>
    <t>1.0701.122012002Г.05</t>
  </si>
  <si>
    <t>111,112,119</t>
  </si>
  <si>
    <t>211,212,213</t>
  </si>
  <si>
    <t>Начисления на выплаты по оплате труда</t>
  </si>
  <si>
    <t>Прочие выплаты</t>
  </si>
  <si>
    <t>Услуги связи</t>
  </si>
  <si>
    <t>Работы, услуги по содержанию имущества</t>
  </si>
  <si>
    <t>Прочие работы, услуги</t>
  </si>
  <si>
    <t>1.0701.122012Х02Г.05</t>
  </si>
  <si>
    <t>Коммунальные услуги</t>
  </si>
  <si>
    <t>Заработная плата</t>
  </si>
  <si>
    <t xml:space="preserve">Фонд оплаты труда учреждений 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</si>
  <si>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</si>
  <si>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</si>
  <si>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Пособия, компенсации и иные социальные выплаты гражданам, кроме публичных нормативных обязательств</t>
  </si>
  <si>
    <t>Пособия по социальной помощи населению</t>
  </si>
  <si>
    <t>Уплата налога на имущество организаций и земельного налога</t>
  </si>
  <si>
    <t xml:space="preserve">Уплата прочих налогов, сборов </t>
  </si>
  <si>
    <t>Поступление денежных средств</t>
  </si>
  <si>
    <t>Выбытие денежных средств</t>
  </si>
  <si>
    <t>ДДУ (Субвенция из областного бюджета на выполнение муниципального задания)</t>
  </si>
  <si>
    <t>ДДУ (Субсидия на выполнение муниципального задания за счет средств местного бюджета)</t>
  </si>
  <si>
    <t>ДДУ (Платные услуги для выполнения муниципального задания)</t>
  </si>
  <si>
    <t>ДДУ (Платные услуги для выполнение муниципального задания (остаток)</t>
  </si>
  <si>
    <t>Ерофеева Е.А.</t>
  </si>
  <si>
    <r>
      <t>Код ДК</t>
    </r>
    <r>
      <rPr>
        <vertAlign val="superscript"/>
        <sz val="8"/>
        <color indexed="8"/>
        <rFont val="Times New Roman"/>
        <family val="1"/>
      </rPr>
      <t>1</t>
    </r>
  </si>
  <si>
    <r>
      <t>КОСГУ</t>
    </r>
    <r>
      <rPr>
        <vertAlign val="superscript"/>
        <sz val="8"/>
        <color indexed="8"/>
        <rFont val="Times New Roman"/>
        <family val="1"/>
      </rPr>
      <t>2</t>
    </r>
  </si>
  <si>
    <t>Наименование органа, осуществляющего функции и полномочия распорядителя бюджетных средств, в ведении которого находится муниципальное учреждение Администрация Осташковского городского округа</t>
  </si>
  <si>
    <t>Сведения о деятельности муниципального учреждения МО Осташковский городской округ</t>
  </si>
  <si>
    <r>
      <t xml:space="preserve">1. Цели деятельности муниципального учреждения МО Осташковский городской округ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:обеспечение получения дошкольного образования по основным общеобразовательным программам – образовательным программам дошкольного образования, соответствующим федеральному государственному образовательному стандарту дошкольного образования, осуществление присмотра и ухода за воспитанниками в возрасте от двух месяцев до прекращения образовательных отношений.</t>
    </r>
  </si>
  <si>
    <r>
      <t>2. Виды деятельности муниципального учреждения МО Осташковский городской округ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:предоставление общедоступного бесплатного дошкольного образования;
 присмотр и уход за детьми.
</t>
    </r>
  </si>
  <si>
    <t>3. Перечень муниципальных услуг (работ), относящихся в соответствии с уставом к основным видам деятельности муниципального учреждения МО Осташковский городской округ, предоставление которых для физических и (или) юридических лиц осуществляется за плату: присмотр и уход за детьми.</t>
  </si>
  <si>
    <r>
      <t>6. Общая балансовая стоимость недвижимого муниципального  имущества МО Осташковский городской округ на дату составления плана финансово-хозяйственной деятельности муниципального учреждения МО "Осташковский район": 397328.08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рублей</t>
    </r>
  </si>
  <si>
    <t>1. перечисляются цели и виды деятельности муниципального учреждения МО Осташковский городской округ либо указывается наименование документа, которым они установлены.</t>
  </si>
  <si>
    <t xml:space="preserve">        Показатели финансового состояния муниципального учреждения МО Осташковский городской округ</t>
  </si>
  <si>
    <t>и выплатам муниципального учреждения МО Осташковский городской округ</t>
  </si>
  <si>
    <t>на закупку товаров, работ, услуг муниципального учреждения МО Осташковский городской округ</t>
  </si>
  <si>
    <t xml:space="preserve">            во временное распоряжение муниципального учреждения МО Осташковский городской округ</t>
  </si>
  <si>
    <t xml:space="preserve">7. Общая балансовая стоимость движимого муниципального  имущества МО Осташковский городской округ на дату составления плана финансово-хозяйственной деятельности муниципального учреждения МО "Осташковский район": 284684.20 рублей
</t>
  </si>
  <si>
    <t>1.  код дополнительной классификации плана финансово-хозяйственной деятельности муниципального учреждения МО Осташковский городской округ;</t>
  </si>
  <si>
    <t>Руководитель муниципального учреждения МО Осташковский городской округ</t>
  </si>
  <si>
    <t>к Порядку составления и утверждения планов финансово-хозяйственной деятельности муниципальных учреждений МО Осташковский городской округ</t>
  </si>
  <si>
    <t>Адрес фактического местонахождения муниципального учреждения МО Осташковский городской округ Тверская обл., Осташковский район, пос.Сиговка, ул.Осташковская, д.9</t>
  </si>
  <si>
    <t>Наименование муниципального учреждения МО Осташковский городской округ Муниципальное бюджетное дошкольное образовательное учреждение детский сад "Родничок"</t>
  </si>
  <si>
    <t>Прочая закупка товаров, работ и услуг</t>
  </si>
  <si>
    <t>ДДУ (Субсидия на повышение оплаты труда работникам муниципальных учрежденийв связи с увеличением МРОТ за счет средств областного бюджета)</t>
  </si>
  <si>
    <t>1.0701.122011020Г.10</t>
  </si>
  <si>
    <t>ДДУ (Субсидия на повышение оплаты труда работникам муниципальных учрежденийв связи с увеличением МРОТ за счет средств местного бюджета бюджета)</t>
  </si>
  <si>
    <t>1.0701.12201S020Г.01</t>
  </si>
  <si>
    <t>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</si>
  <si>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2.1004.122021050В.10</t>
  </si>
  <si>
    <t>Содействие муниципальным дошкольным образовательным организациям (учреждениям) в проведении капитального и текущего ремонта зданий и помещений, находящихся в муниципальной собственности, в т.ч. устранение нарушений по предписаниям и решениям суда.</t>
  </si>
  <si>
    <t xml:space="preserve">2.0701.122032004В.01 </t>
  </si>
  <si>
    <t>2.0701.994002016В.01</t>
  </si>
  <si>
    <t>2.1004 122021050В.10</t>
  </si>
  <si>
    <t>\</t>
  </si>
  <si>
    <t xml:space="preserve">                                                                       СОГЛАСОВАНО 
Начальник финансового управления Осташковского городского округа
 ______________________  Герасимова Н.А.
           подпись                  расшифровка подписи
«11» января 2018 г.</t>
  </si>
  <si>
    <t xml:space="preserve">УТВЕРЖДАЮ
 Заведующий отделом образования Администрации Осташковского городского округа
_________________________________________
 _____________________Извеков И.А.
           подпись                  расшифровка подписи
«11» января 2019 г.
                   </t>
  </si>
  <si>
    <r>
      <t xml:space="preserve">ПЛАН ФИНАНСОВО-ХОЗЯЙСТВЕННОЙ ДЕЯТЕЛЬНОСТИ 
МУНИЦИПАЛЬНОГО УЧРЕЖДЕНИЯ МО ОСТАШКОВСКИЙ ГОРОДСКОЙ ОКРУГ
на </t>
    </r>
    <r>
      <rPr>
        <b/>
        <sz val="10"/>
        <rFont val="Times New Roman"/>
        <family val="1"/>
      </rPr>
      <t>2019</t>
    </r>
    <r>
      <rPr>
        <sz val="10"/>
        <rFont val="Times New Roman"/>
        <family val="1"/>
      </rPr>
      <t xml:space="preserve"> год </t>
    </r>
  </si>
  <si>
    <t xml:space="preserve">                   на 01.01. 2019г.</t>
  </si>
  <si>
    <t>на 2019 г. очередной финансовый год</t>
  </si>
  <si>
    <t>на 2020 г. 
1-ый год планового периода</t>
  </si>
  <si>
    <t>на 2021 г. 
2-ой год планового периода</t>
  </si>
  <si>
    <t>на   2019 г.</t>
  </si>
  <si>
    <t>Социальные пособия  и компенсации персоналу в денежной форме</t>
  </si>
  <si>
    <t>Налоги, пошлины и сборы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</si>
  <si>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</si>
  <si>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Увеличение стоимости продуктов питания</t>
  </si>
  <si>
    <t>Увеличение стоимости прочих оборотных запасов</t>
  </si>
  <si>
    <t>на 11 января 2019 г.</t>
  </si>
  <si>
    <t xml:space="preserve">                   на 11 января 2019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</si>
</sst>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30" borderId="0">
      <alignment/>
      <protection/>
    </xf>
    <xf numFmtId="0" fontId="0" fillId="0" borderId="0">
      <alignment/>
      <protection/>
    </xf>
    <xf numFmtId="0" fontId="2" fillId="3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6" fillId="0" borderId="0" xfId="53" applyFont="1">
      <alignment/>
      <protection/>
    </xf>
    <xf numFmtId="0" fontId="3" fillId="30" borderId="0" xfId="53" applyFont="1" applyFill="1">
      <alignment/>
      <protection/>
    </xf>
    <xf numFmtId="0" fontId="3" fillId="30" borderId="0" xfId="53" applyFont="1" applyFill="1" applyAlignment="1">
      <alignment/>
      <protection/>
    </xf>
    <xf numFmtId="0" fontId="3" fillId="30" borderId="0" xfId="53" applyFont="1" applyFill="1" applyAlignment="1">
      <alignment wrapText="1"/>
      <protection/>
    </xf>
    <xf numFmtId="0" fontId="3" fillId="34" borderId="0" xfId="53" applyFont="1" applyFill="1" applyAlignment="1">
      <alignment horizontal="center" wrapText="1"/>
      <protection/>
    </xf>
    <xf numFmtId="0" fontId="3" fillId="34" borderId="0" xfId="53" applyFont="1" applyFill="1" applyBorder="1" applyAlignment="1">
      <alignment horizontal="center" wrapText="1"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0" fontId="3" fillId="34" borderId="11" xfId="53" applyFont="1" applyFill="1" applyBorder="1" applyAlignment="1">
      <alignment horizontal="right" wrapText="1"/>
      <protection/>
    </xf>
    <xf numFmtId="1" fontId="3" fillId="34" borderId="12" xfId="53" applyNumberFormat="1" applyFont="1" applyFill="1" applyBorder="1" applyAlignment="1">
      <alignment horizontal="center" vertical="center" shrinkToFit="1"/>
      <protection/>
    </xf>
    <xf numFmtId="0" fontId="3" fillId="34" borderId="11" xfId="53" applyFont="1" applyFill="1" applyBorder="1" applyAlignment="1">
      <alignment horizontal="right" vertical="center" wrapText="1"/>
      <protection/>
    </xf>
    <xf numFmtId="0" fontId="3" fillId="34" borderId="0" xfId="53" applyFont="1" applyFill="1" applyAlignment="1">
      <alignment horizontal="left" wrapText="1"/>
      <protection/>
    </xf>
    <xf numFmtId="0" fontId="47" fillId="0" borderId="0" xfId="53" applyFont="1">
      <alignment/>
      <protection/>
    </xf>
    <xf numFmtId="0" fontId="46" fillId="0" borderId="0" xfId="0" applyFont="1" applyAlignment="1">
      <alignment/>
    </xf>
    <xf numFmtId="0" fontId="46" fillId="0" borderId="13" xfId="0" applyFont="1" applyBorder="1" applyAlignment="1">
      <alignment horizontal="left" vertical="center" wrapText="1" indent="4"/>
    </xf>
    <xf numFmtId="0" fontId="46" fillId="0" borderId="14" xfId="0" applyFont="1" applyBorder="1" applyAlignment="1">
      <alignment horizontal="left" vertical="center" wrapText="1" indent="4"/>
    </xf>
    <xf numFmtId="0" fontId="46" fillId="0" borderId="10" xfId="0" applyFont="1" applyBorder="1" applyAlignment="1">
      <alignment vertical="center" wrapText="1"/>
    </xf>
    <xf numFmtId="0" fontId="46" fillId="0" borderId="15" xfId="0" applyFont="1" applyBorder="1" applyAlignment="1">
      <alignment horizontal="left" vertical="center" wrapText="1" indent="2"/>
    </xf>
    <xf numFmtId="0" fontId="46" fillId="0" borderId="13" xfId="0" applyFont="1" applyBorder="1" applyAlignment="1">
      <alignment horizontal="left" vertical="center" wrapText="1" indent="2"/>
    </xf>
    <xf numFmtId="0" fontId="46" fillId="0" borderId="14" xfId="0" applyFont="1" applyBorder="1" applyAlignment="1">
      <alignment horizontal="left" vertical="center" wrapText="1" indent="2"/>
    </xf>
    <xf numFmtId="0" fontId="46" fillId="0" borderId="14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 indent="2"/>
    </xf>
    <xf numFmtId="0" fontId="46" fillId="0" borderId="10" xfId="0" applyFont="1" applyBorder="1" applyAlignment="1">
      <alignment horizontal="left" vertical="center" wrapText="1" indent="6"/>
    </xf>
    <xf numFmtId="0" fontId="46" fillId="0" borderId="13" xfId="0" applyFont="1" applyBorder="1" applyAlignment="1">
      <alignment horizontal="left" vertical="center" wrapText="1" indent="6"/>
    </xf>
    <xf numFmtId="0" fontId="46" fillId="0" borderId="14" xfId="0" applyFont="1" applyBorder="1" applyAlignment="1">
      <alignment horizontal="left" vertical="center" wrapText="1" indent="6"/>
    </xf>
    <xf numFmtId="0" fontId="46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horizontal="left" vertical="center" wrapText="1" indent="3"/>
    </xf>
    <xf numFmtId="0" fontId="46" fillId="0" borderId="15" xfId="0" applyFont="1" applyBorder="1" applyAlignment="1">
      <alignment horizontal="left" vertical="center" wrapText="1" indent="4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justify" vertic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right" vertical="center"/>
    </xf>
    <xf numFmtId="0" fontId="48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35" borderId="0" xfId="52" applyFont="1" applyFill="1">
      <alignment/>
      <protection/>
    </xf>
    <xf numFmtId="0" fontId="3" fillId="36" borderId="0" xfId="52" applyFont="1" applyFill="1" applyBorder="1" applyAlignment="1">
      <alignment wrapText="1"/>
      <protection/>
    </xf>
    <xf numFmtId="0" fontId="3" fillId="36" borderId="16" xfId="52" applyFont="1" applyFill="1" applyBorder="1" applyAlignment="1">
      <alignment wrapText="1"/>
      <protection/>
    </xf>
    <xf numFmtId="0" fontId="3" fillId="36" borderId="0" xfId="52" applyFont="1" applyFill="1">
      <alignment/>
      <protection/>
    </xf>
    <xf numFmtId="0" fontId="3" fillId="36" borderId="0" xfId="52" applyFont="1" applyFill="1" applyBorder="1" applyAlignment="1">
      <alignment horizontal="center" vertical="top"/>
      <protection/>
    </xf>
    <xf numFmtId="0" fontId="3" fillId="36" borderId="0" xfId="52" applyFont="1" applyFill="1" applyAlignment="1">
      <alignment horizontal="center" vertical="top"/>
      <protection/>
    </xf>
    <xf numFmtId="0" fontId="46" fillId="36" borderId="0" xfId="52" applyFont="1" applyFill="1" applyBorder="1" applyAlignment="1">
      <alignment wrapText="1"/>
      <protection/>
    </xf>
    <xf numFmtId="0" fontId="46" fillId="36" borderId="16" xfId="52" applyFont="1" applyFill="1" applyBorder="1" applyAlignment="1">
      <alignment wrapText="1"/>
      <protection/>
    </xf>
    <xf numFmtId="0" fontId="46" fillId="30" borderId="0" xfId="52" applyFont="1" applyAlignment="1">
      <alignment horizontal="left" vertical="center" wrapText="1"/>
      <protection/>
    </xf>
    <xf numFmtId="0" fontId="3" fillId="30" borderId="0" xfId="52" applyFont="1" applyAlignment="1">
      <alignment vertical="center" wrapText="1"/>
      <protection/>
    </xf>
    <xf numFmtId="0" fontId="3" fillId="30" borderId="0" xfId="52" applyFont="1">
      <alignment/>
      <protection/>
    </xf>
    <xf numFmtId="0" fontId="46" fillId="30" borderId="0" xfId="52" applyFont="1" applyAlignment="1">
      <alignment vertical="center" wrapText="1"/>
      <protection/>
    </xf>
    <xf numFmtId="0" fontId="3" fillId="35" borderId="16" xfId="52" applyFont="1" applyFill="1" applyBorder="1" applyAlignment="1">
      <alignment/>
      <protection/>
    </xf>
    <xf numFmtId="0" fontId="3" fillId="36" borderId="17" xfId="52" applyFont="1" applyFill="1" applyBorder="1" applyAlignment="1">
      <alignment horizontal="center" vertical="top"/>
      <protection/>
    </xf>
    <xf numFmtId="0" fontId="3" fillId="35" borderId="16" xfId="52" applyFont="1" applyFill="1" applyBorder="1" applyAlignment="1">
      <alignment horizontal="center"/>
      <protection/>
    </xf>
    <xf numFmtId="49" fontId="3" fillId="0" borderId="17" xfId="53" applyNumberFormat="1" applyFont="1" applyFill="1" applyBorder="1" applyAlignment="1">
      <alignment vertical="top" wrapText="1" shrinkToFit="1"/>
      <protection/>
    </xf>
    <xf numFmtId="49" fontId="3" fillId="0" borderId="0" xfId="53" applyNumberFormat="1" applyFont="1" applyFill="1" applyBorder="1" applyAlignment="1">
      <alignment vertical="top" wrapText="1" shrinkToFit="1"/>
      <protection/>
    </xf>
    <xf numFmtId="49" fontId="3" fillId="0" borderId="17" xfId="53" applyNumberFormat="1" applyFont="1" applyFill="1" applyBorder="1" applyAlignment="1">
      <alignment vertical="top"/>
      <protection/>
    </xf>
    <xf numFmtId="49" fontId="3" fillId="0" borderId="0" xfId="53" applyNumberFormat="1" applyFont="1" applyFill="1" applyBorder="1" applyAlignment="1">
      <alignment vertical="top"/>
      <protection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center"/>
    </xf>
    <xf numFmtId="0" fontId="46" fillId="0" borderId="10" xfId="0" applyFont="1" applyBorder="1" applyAlignment="1">
      <alignment/>
    </xf>
    <xf numFmtId="0" fontId="3" fillId="34" borderId="0" xfId="53" applyFont="1" applyFill="1" applyAlignment="1">
      <alignment horizontal="left" wrapText="1"/>
      <protection/>
    </xf>
    <xf numFmtId="0" fontId="3" fillId="34" borderId="18" xfId="53" applyFont="1" applyFill="1" applyBorder="1" applyAlignment="1">
      <alignment horizontal="center" shrinkToFit="1"/>
      <protection/>
    </xf>
    <xf numFmtId="0" fontId="3" fillId="34" borderId="10" xfId="53" applyFont="1" applyFill="1" applyBorder="1" applyAlignment="1">
      <alignment horizontal="center" shrinkToFit="1"/>
      <protection/>
    </xf>
    <xf numFmtId="0" fontId="3" fillId="0" borderId="0" xfId="53" applyFont="1" applyAlignment="1">
      <alignment horizontal="left" vertical="center" wrapText="1"/>
      <protection/>
    </xf>
    <xf numFmtId="0" fontId="46" fillId="0" borderId="17" xfId="0" applyFont="1" applyBorder="1" applyAlignment="1">
      <alignment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3" fillId="30" borderId="0" xfId="52" applyFont="1" applyAlignment="1">
      <alignment wrapText="1"/>
      <protection/>
    </xf>
    <xf numFmtId="0" fontId="46" fillId="30" borderId="0" xfId="52" applyFont="1" applyAlignment="1">
      <alignment wrapText="1"/>
      <protection/>
    </xf>
    <xf numFmtId="2" fontId="46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textRotation="90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 vertical="top" wrapText="1"/>
    </xf>
    <xf numFmtId="4" fontId="49" fillId="0" borderId="10" xfId="0" applyNumberFormat="1" applyFont="1" applyBorder="1" applyAlignment="1">
      <alignment wrapText="1"/>
    </xf>
    <xf numFmtId="4" fontId="49" fillId="0" borderId="10" xfId="0" applyNumberFormat="1" applyFont="1" applyBorder="1" applyAlignment="1">
      <alignment horizontal="center" wrapText="1"/>
    </xf>
    <xf numFmtId="4" fontId="49" fillId="0" borderId="10" xfId="0" applyNumberFormat="1" applyFont="1" applyBorder="1" applyAlignment="1">
      <alignment horizontal="right" wrapText="1"/>
    </xf>
    <xf numFmtId="0" fontId="49" fillId="37" borderId="10" xfId="0" applyFont="1" applyFill="1" applyBorder="1" applyAlignment="1">
      <alignment horizontal="center" wrapText="1"/>
    </xf>
    <xf numFmtId="49" fontId="5" fillId="0" borderId="0" xfId="53" applyNumberFormat="1" applyFont="1" applyFill="1" applyBorder="1" applyAlignment="1">
      <alignment horizontal="left" vertical="top" wrapText="1" shrinkToFit="1"/>
      <protection/>
    </xf>
    <xf numFmtId="0" fontId="3" fillId="0" borderId="0" xfId="53" applyFont="1" applyBorder="1" applyAlignment="1">
      <alignment horizontal="left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3" fillId="34" borderId="0" xfId="53" applyFont="1" applyFill="1" applyAlignment="1">
      <alignment horizontal="left" wrapText="1"/>
      <protection/>
    </xf>
    <xf numFmtId="0" fontId="3" fillId="30" borderId="0" xfId="53" applyFont="1" applyFill="1" applyAlignment="1">
      <alignment horizontal="right" wrapText="1"/>
      <protection/>
    </xf>
    <xf numFmtId="0" fontId="3" fillId="30" borderId="0" xfId="53" applyFont="1" applyFill="1" applyAlignment="1">
      <alignment horizontal="center" vertical="center" wrapText="1"/>
      <protection/>
    </xf>
    <xf numFmtId="0" fontId="3" fillId="34" borderId="19" xfId="53" applyFont="1" applyFill="1" applyBorder="1" applyAlignment="1">
      <alignment horizontal="left" wrapText="1"/>
      <protection/>
    </xf>
    <xf numFmtId="0" fontId="3" fillId="34" borderId="0" xfId="53" applyFont="1" applyFill="1" applyBorder="1" applyAlignment="1">
      <alignment horizontal="right" wrapText="1"/>
      <protection/>
    </xf>
    <xf numFmtId="0" fontId="3" fillId="34" borderId="20" xfId="53" applyFont="1" applyFill="1" applyBorder="1" applyAlignment="1">
      <alignment horizontal="right" wrapText="1"/>
      <protection/>
    </xf>
    <xf numFmtId="0" fontId="3" fillId="34" borderId="0" xfId="53" applyFont="1" applyFill="1" applyAlignment="1">
      <alignment horizontal="center" vertical="center" wrapText="1"/>
      <protection/>
    </xf>
    <xf numFmtId="0" fontId="3" fillId="30" borderId="0" xfId="53" applyFont="1" applyFill="1" applyAlignment="1">
      <alignment horizontal="center" vertical="top" wrapText="1"/>
      <protection/>
    </xf>
    <xf numFmtId="0" fontId="3" fillId="34" borderId="0" xfId="53" applyFont="1" applyFill="1" applyBorder="1" applyAlignment="1">
      <alignment horizontal="left" wrapText="1"/>
      <protection/>
    </xf>
    <xf numFmtId="0" fontId="3" fillId="34" borderId="0" xfId="53" applyFont="1" applyFill="1" applyAlignment="1">
      <alignment horizontal="center" wrapText="1"/>
      <protection/>
    </xf>
    <xf numFmtId="1" fontId="3" fillId="34" borderId="18" xfId="53" applyNumberFormat="1" applyFont="1" applyFill="1" applyBorder="1" applyAlignment="1">
      <alignment horizontal="center" shrinkToFit="1"/>
      <protection/>
    </xf>
    <xf numFmtId="1" fontId="3" fillId="34" borderId="21" xfId="53" applyNumberFormat="1" applyFont="1" applyFill="1" applyBorder="1" applyAlignment="1">
      <alignment horizontal="center" shrinkToFit="1"/>
      <protection/>
    </xf>
    <xf numFmtId="0" fontId="46" fillId="0" borderId="0" xfId="0" applyFont="1" applyAlignment="1">
      <alignment horizontal="center" vertical="center"/>
    </xf>
    <xf numFmtId="0" fontId="46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2" fontId="3" fillId="0" borderId="23" xfId="0" applyNumberFormat="1" applyFont="1" applyBorder="1" applyAlignment="1">
      <alignment vertical="center" wrapText="1"/>
    </xf>
    <xf numFmtId="2" fontId="3" fillId="38" borderId="23" xfId="0" applyNumberFormat="1" applyFont="1" applyFill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textRotation="90" wrapText="1"/>
    </xf>
    <xf numFmtId="0" fontId="49" fillId="38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view="pageBreakPreview" zoomScaleSheetLayoutView="100" zoomScalePageLayoutView="85" workbookViewId="0" topLeftCell="A1">
      <selection activeCell="A4" sqref="A4:H4"/>
    </sheetView>
  </sheetViews>
  <sheetFormatPr defaultColWidth="9.140625" defaultRowHeight="15"/>
  <cols>
    <col min="1" max="1" width="14.421875" style="1" customWidth="1"/>
    <col min="2" max="2" width="27.140625" style="1" customWidth="1"/>
    <col min="3" max="4" width="11.7109375" style="1" customWidth="1"/>
    <col min="5" max="5" width="21.421875" style="1" customWidth="1"/>
    <col min="6" max="6" width="20.7109375" style="1" customWidth="1"/>
    <col min="7" max="7" width="8.7109375" style="1" customWidth="1"/>
    <col min="8" max="8" width="20.7109375" style="1" customWidth="1"/>
    <col min="9" max="16384" width="9.140625" style="1" customWidth="1"/>
  </cols>
  <sheetData>
    <row r="1" spans="3:8" s="2" customFormat="1" ht="15" customHeight="1">
      <c r="C1" s="86" t="s">
        <v>100</v>
      </c>
      <c r="D1" s="86"/>
      <c r="E1" s="86"/>
      <c r="F1" s="86"/>
      <c r="G1" s="86"/>
      <c r="H1" s="86"/>
    </row>
    <row r="2" spans="4:8" s="2" customFormat="1" ht="23.25" customHeight="1">
      <c r="D2" s="4"/>
      <c r="E2" s="86" t="s">
        <v>145</v>
      </c>
      <c r="F2" s="86"/>
      <c r="G2" s="86"/>
      <c r="H2" s="86"/>
    </row>
    <row r="3" spans="1:8" s="2" customFormat="1" ht="174.75" customHeight="1">
      <c r="A3" s="92" t="s">
        <v>160</v>
      </c>
      <c r="B3" s="92"/>
      <c r="C3" s="92"/>
      <c r="D3" s="92"/>
      <c r="E3" s="92"/>
      <c r="F3" s="87" t="s">
        <v>161</v>
      </c>
      <c r="G3" s="87"/>
      <c r="H3" s="87"/>
    </row>
    <row r="4" spans="1:8" s="2" customFormat="1" ht="57" customHeight="1">
      <c r="A4" s="91" t="s">
        <v>162</v>
      </c>
      <c r="B4" s="91"/>
      <c r="C4" s="91"/>
      <c r="D4" s="91"/>
      <c r="E4" s="91"/>
      <c r="F4" s="91"/>
      <c r="G4" s="91"/>
      <c r="H4" s="91"/>
    </row>
    <row r="5" spans="1:8" s="2" customFormat="1" ht="21" customHeight="1">
      <c r="A5" s="5"/>
      <c r="B5" s="5"/>
      <c r="C5" s="5"/>
      <c r="D5" s="5"/>
      <c r="E5" s="5"/>
      <c r="F5" s="5"/>
      <c r="G5" s="6"/>
      <c r="H5" s="7" t="s">
        <v>0</v>
      </c>
    </row>
    <row r="6" spans="1:8" s="2" customFormat="1" ht="32.25" customHeight="1">
      <c r="A6" s="85" t="s">
        <v>147</v>
      </c>
      <c r="B6" s="85"/>
      <c r="C6" s="85"/>
      <c r="D6" s="85"/>
      <c r="E6" s="85"/>
      <c r="F6" s="85"/>
      <c r="G6" s="8" t="s">
        <v>1</v>
      </c>
      <c r="H6" s="9">
        <v>6913008410</v>
      </c>
    </row>
    <row r="7" spans="1:8" s="2" customFormat="1" ht="19.5" customHeight="1">
      <c r="A7" s="85"/>
      <c r="B7" s="85"/>
      <c r="C7" s="85"/>
      <c r="D7" s="85"/>
      <c r="E7" s="85"/>
      <c r="F7" s="85"/>
      <c r="G7" s="8" t="s">
        <v>2</v>
      </c>
      <c r="H7" s="9">
        <v>691301001</v>
      </c>
    </row>
    <row r="8" spans="1:8" s="3" customFormat="1" ht="32.25" customHeight="1">
      <c r="A8" s="93" t="s">
        <v>146</v>
      </c>
      <c r="B8" s="93"/>
      <c r="C8" s="93"/>
      <c r="D8" s="93"/>
      <c r="E8" s="93"/>
      <c r="F8" s="93"/>
      <c r="G8" s="8"/>
      <c r="H8" s="95"/>
    </row>
    <row r="9" spans="1:8" s="2" customFormat="1" ht="37.5" customHeight="1">
      <c r="A9" s="88" t="s">
        <v>131</v>
      </c>
      <c r="B9" s="88"/>
      <c r="C9" s="88"/>
      <c r="D9" s="88"/>
      <c r="E9" s="88"/>
      <c r="F9" s="88"/>
      <c r="G9" s="10"/>
      <c r="H9" s="96"/>
    </row>
    <row r="10" spans="1:8" s="2" customFormat="1" ht="31.5" customHeight="1">
      <c r="A10" s="85" t="s">
        <v>3</v>
      </c>
      <c r="B10" s="85"/>
      <c r="C10" s="85"/>
      <c r="D10" s="11"/>
      <c r="E10" s="11"/>
      <c r="F10" s="11"/>
      <c r="G10" s="8" t="s">
        <v>4</v>
      </c>
      <c r="H10" s="62">
        <v>383</v>
      </c>
    </row>
    <row r="11" spans="1:8" s="2" customFormat="1" ht="31.5" customHeight="1">
      <c r="A11" s="61"/>
      <c r="B11" s="61"/>
      <c r="C11" s="61"/>
      <c r="D11" s="61"/>
      <c r="E11" s="61"/>
      <c r="F11" s="89" t="s">
        <v>91</v>
      </c>
      <c r="G11" s="90"/>
      <c r="H11" s="63"/>
    </row>
    <row r="12" spans="1:8" s="2" customFormat="1" ht="16.5" customHeight="1">
      <c r="A12" s="94" t="s">
        <v>132</v>
      </c>
      <c r="B12" s="94"/>
      <c r="C12" s="94"/>
      <c r="D12" s="94"/>
      <c r="E12" s="94"/>
      <c r="F12" s="94"/>
      <c r="G12" s="94"/>
      <c r="H12" s="94"/>
    </row>
    <row r="13" spans="1:8" s="2" customFormat="1" ht="42.75" customHeight="1">
      <c r="A13" s="84" t="s">
        <v>133</v>
      </c>
      <c r="B13" s="84"/>
      <c r="C13" s="84"/>
      <c r="D13" s="84"/>
      <c r="E13" s="84"/>
      <c r="F13" s="84"/>
      <c r="G13" s="84"/>
      <c r="H13" s="84"/>
    </row>
    <row r="14" spans="1:8" s="2" customFormat="1" ht="29.25" customHeight="1">
      <c r="A14" s="84" t="s">
        <v>134</v>
      </c>
      <c r="B14" s="84"/>
      <c r="C14" s="84"/>
      <c r="D14" s="84"/>
      <c r="E14" s="84"/>
      <c r="F14" s="84"/>
      <c r="G14" s="84"/>
      <c r="H14" s="84"/>
    </row>
    <row r="15" spans="1:8" s="2" customFormat="1" ht="54.75" customHeight="1">
      <c r="A15" s="84" t="s">
        <v>135</v>
      </c>
      <c r="B15" s="84"/>
      <c r="C15" s="84"/>
      <c r="D15" s="84"/>
      <c r="E15" s="84"/>
      <c r="F15" s="84"/>
      <c r="G15" s="84"/>
      <c r="H15" s="84"/>
    </row>
    <row r="16" spans="1:8" s="2" customFormat="1" ht="24.75" customHeight="1">
      <c r="A16" s="84" t="s">
        <v>98</v>
      </c>
      <c r="B16" s="84"/>
      <c r="C16" s="84"/>
      <c r="D16" s="84"/>
      <c r="E16" s="84"/>
      <c r="F16" s="84"/>
      <c r="G16" s="84"/>
      <c r="H16" s="84"/>
    </row>
    <row r="17" spans="1:8" s="2" customFormat="1" ht="35.25" customHeight="1">
      <c r="A17" s="84" t="s">
        <v>99</v>
      </c>
      <c r="B17" s="84"/>
      <c r="C17" s="84"/>
      <c r="D17" s="84"/>
      <c r="E17" s="84"/>
      <c r="F17" s="84"/>
      <c r="G17" s="84"/>
      <c r="H17" s="84"/>
    </row>
    <row r="18" spans="1:8" s="2" customFormat="1" ht="44.25" customHeight="1">
      <c r="A18" s="84" t="s">
        <v>136</v>
      </c>
      <c r="B18" s="84"/>
      <c r="C18" s="84"/>
      <c r="D18" s="84"/>
      <c r="E18" s="84"/>
      <c r="F18" s="84"/>
      <c r="G18" s="84"/>
      <c r="H18" s="84"/>
    </row>
    <row r="19" spans="1:8" s="2" customFormat="1" ht="39.75" customHeight="1">
      <c r="A19" s="83" t="s">
        <v>142</v>
      </c>
      <c r="B19" s="83"/>
      <c r="C19" s="83"/>
      <c r="D19" s="83"/>
      <c r="E19" s="83"/>
      <c r="F19" s="83"/>
      <c r="G19" s="83"/>
      <c r="H19" s="83"/>
    </row>
    <row r="20" spans="1:8" s="2" customFormat="1" ht="18" customHeight="1">
      <c r="A20" s="64" t="s">
        <v>92</v>
      </c>
      <c r="B20" s="64"/>
      <c r="C20" s="64"/>
      <c r="D20" s="64"/>
      <c r="E20" s="64"/>
      <c r="F20" s="64"/>
      <c r="G20" s="64"/>
      <c r="H20" s="64"/>
    </row>
    <row r="21" spans="1:8" s="12" customFormat="1" ht="18" customHeight="1">
      <c r="A21" s="82" t="s">
        <v>137</v>
      </c>
      <c r="B21" s="82"/>
      <c r="C21" s="82"/>
      <c r="D21" s="82"/>
      <c r="E21" s="82"/>
      <c r="F21" s="82"/>
      <c r="G21" s="82"/>
      <c r="H21" s="82"/>
    </row>
  </sheetData>
  <sheetProtection/>
  <mergeCells count="22">
    <mergeCell ref="A3:B3"/>
    <mergeCell ref="A8:F8"/>
    <mergeCell ref="A16:H16"/>
    <mergeCell ref="A13:H13"/>
    <mergeCell ref="A12:H12"/>
    <mergeCell ref="H8:H9"/>
    <mergeCell ref="C1:H1"/>
    <mergeCell ref="E2:H2"/>
    <mergeCell ref="A10:C10"/>
    <mergeCell ref="F3:H3"/>
    <mergeCell ref="A9:F9"/>
    <mergeCell ref="A15:H15"/>
    <mergeCell ref="F11:G11"/>
    <mergeCell ref="A7:F7"/>
    <mergeCell ref="A4:H4"/>
    <mergeCell ref="C3:E3"/>
    <mergeCell ref="A21:H21"/>
    <mergeCell ref="A19:H19"/>
    <mergeCell ref="A18:H18"/>
    <mergeCell ref="A17:H17"/>
    <mergeCell ref="A14:H14"/>
    <mergeCell ref="A6:F6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42" useFirstPageNumber="1" fitToHeight="0" horizontalDpi="600" verticalDpi="600" orientation="landscape" paperSize="9" scale="91" r:id="rId1"/>
  <headerFooter>
    <oddHeader>&amp;C&amp;"Times New Roman,обычный"&amp;P</oddHeader>
    <firstHeader>&amp;C2</firstHeader>
  </headerFooter>
  <rowBreaks count="1" manualBreakCount="1">
    <brk id="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view="pageBreakPreview" zoomScaleSheetLayoutView="100" workbookViewId="0" topLeftCell="A1">
      <selection activeCell="A3" sqref="A3:C3"/>
    </sheetView>
  </sheetViews>
  <sheetFormatPr defaultColWidth="9.140625" defaultRowHeight="15"/>
  <cols>
    <col min="1" max="1" width="13.8515625" style="13" customWidth="1"/>
    <col min="2" max="2" width="79.8515625" style="13" customWidth="1"/>
    <col min="3" max="3" width="36.28125" style="13" customWidth="1"/>
    <col min="4" max="4" width="1.57421875" style="13" customWidth="1"/>
    <col min="5" max="16384" width="9.140625" style="13" customWidth="1"/>
  </cols>
  <sheetData>
    <row r="1" s="30" customFormat="1" ht="12.75">
      <c r="C1" s="31" t="s">
        <v>26</v>
      </c>
    </row>
    <row r="2" spans="1:3" ht="12.75">
      <c r="A2" s="97" t="s">
        <v>138</v>
      </c>
      <c r="B2" s="97"/>
      <c r="C2" s="97"/>
    </row>
    <row r="3" spans="1:3" ht="12.75">
      <c r="A3" s="97" t="s">
        <v>163</v>
      </c>
      <c r="B3" s="97"/>
      <c r="C3" s="97"/>
    </row>
    <row r="4" spans="1:3" ht="12.75">
      <c r="A4" s="97" t="s">
        <v>25</v>
      </c>
      <c r="B4" s="97"/>
      <c r="C4" s="97"/>
    </row>
    <row r="5" ht="12.75">
      <c r="A5" s="29"/>
    </row>
    <row r="6" spans="1:3" ht="12.75">
      <c r="A6" s="37" t="s">
        <v>24</v>
      </c>
      <c r="B6" s="37" t="s">
        <v>23</v>
      </c>
      <c r="C6" s="37" t="s">
        <v>22</v>
      </c>
    </row>
    <row r="7" spans="1:3" ht="12.75">
      <c r="A7" s="37">
        <v>1</v>
      </c>
      <c r="B7" s="37">
        <v>2</v>
      </c>
      <c r="C7" s="37">
        <v>3</v>
      </c>
    </row>
    <row r="8" spans="1:3" ht="12.75">
      <c r="A8" s="16"/>
      <c r="B8" s="20" t="s">
        <v>21</v>
      </c>
      <c r="C8" s="36">
        <v>682012.28</v>
      </c>
    </row>
    <row r="9" spans="1:3" ht="12.75">
      <c r="A9" s="98"/>
      <c r="B9" s="19" t="s">
        <v>9</v>
      </c>
      <c r="C9" s="99">
        <v>397328.08</v>
      </c>
    </row>
    <row r="10" spans="1:3" ht="12.75">
      <c r="A10" s="98"/>
      <c r="B10" s="18" t="s">
        <v>20</v>
      </c>
      <c r="C10" s="99"/>
    </row>
    <row r="11" spans="1:3" ht="12.75">
      <c r="A11" s="98"/>
      <c r="B11" s="27" t="s">
        <v>6</v>
      </c>
      <c r="C11" s="99">
        <v>6145.27</v>
      </c>
    </row>
    <row r="12" spans="1:3" ht="12.75">
      <c r="A12" s="98"/>
      <c r="B12" s="14" t="s">
        <v>18</v>
      </c>
      <c r="C12" s="99"/>
    </row>
    <row r="13" spans="1:3" ht="12.75">
      <c r="A13" s="16"/>
      <c r="B13" s="26" t="s">
        <v>19</v>
      </c>
      <c r="C13" s="71">
        <v>0</v>
      </c>
    </row>
    <row r="14" spans="1:3" ht="12.75">
      <c r="A14" s="98"/>
      <c r="B14" s="15" t="s">
        <v>6</v>
      </c>
      <c r="C14" s="100">
        <v>0</v>
      </c>
    </row>
    <row r="15" spans="1:3" ht="12.75">
      <c r="A15" s="98"/>
      <c r="B15" s="14" t="s">
        <v>18</v>
      </c>
      <c r="C15" s="100"/>
    </row>
    <row r="16" spans="1:3" ht="12.75">
      <c r="A16" s="16"/>
      <c r="B16" s="25" t="s">
        <v>17</v>
      </c>
      <c r="C16" s="36">
        <v>25140.78</v>
      </c>
    </row>
    <row r="17" spans="1:3" ht="12.75">
      <c r="A17" s="98"/>
      <c r="B17" s="19" t="s">
        <v>9</v>
      </c>
      <c r="C17" s="99">
        <v>1728.1</v>
      </c>
    </row>
    <row r="18" spans="1:3" ht="12.75">
      <c r="A18" s="98"/>
      <c r="B18" s="17" t="s">
        <v>16</v>
      </c>
      <c r="C18" s="99"/>
    </row>
    <row r="19" spans="1:3" ht="12.75">
      <c r="A19" s="98"/>
      <c r="B19" s="24" t="s">
        <v>6</v>
      </c>
      <c r="C19" s="99">
        <v>1728.1</v>
      </c>
    </row>
    <row r="20" spans="1:3" ht="12.75">
      <c r="A20" s="98"/>
      <c r="B20" s="23" t="s">
        <v>15</v>
      </c>
      <c r="C20" s="99"/>
    </row>
    <row r="21" spans="1:3" ht="12.75">
      <c r="A21" s="16"/>
      <c r="B21" s="22" t="s">
        <v>14</v>
      </c>
      <c r="C21" s="71">
        <v>0</v>
      </c>
    </row>
    <row r="22" spans="1:3" ht="12.75">
      <c r="A22" s="16"/>
      <c r="B22" s="21" t="s">
        <v>13</v>
      </c>
      <c r="C22" s="71">
        <v>0</v>
      </c>
    </row>
    <row r="23" spans="1:3" ht="12.75">
      <c r="A23" s="16"/>
      <c r="B23" s="21" t="s">
        <v>12</v>
      </c>
      <c r="C23" s="36">
        <v>2291.64</v>
      </c>
    </row>
    <row r="24" spans="1:3" ht="12.75">
      <c r="A24" s="16"/>
      <c r="B24" s="21" t="s">
        <v>11</v>
      </c>
      <c r="C24" s="36">
        <v>5942.82</v>
      </c>
    </row>
    <row r="25" spans="1:3" ht="12.75">
      <c r="A25" s="16"/>
      <c r="B25" s="20" t="s">
        <v>10</v>
      </c>
      <c r="C25" s="36">
        <v>48877.58</v>
      </c>
    </row>
    <row r="26" spans="1:3" ht="12.75">
      <c r="A26" s="98"/>
      <c r="B26" s="19" t="s">
        <v>9</v>
      </c>
      <c r="C26" s="100">
        <v>48877.58</v>
      </c>
    </row>
    <row r="27" spans="1:3" ht="12.75">
      <c r="A27" s="98"/>
      <c r="B27" s="18" t="s">
        <v>8</v>
      </c>
      <c r="C27" s="100"/>
    </row>
    <row r="28" spans="1:3" ht="12.75">
      <c r="A28" s="16"/>
      <c r="B28" s="17" t="s">
        <v>7</v>
      </c>
      <c r="C28" s="36">
        <v>48877.58</v>
      </c>
    </row>
    <row r="29" spans="1:3" ht="12.75">
      <c r="A29" s="98"/>
      <c r="B29" s="15" t="s">
        <v>6</v>
      </c>
      <c r="C29" s="101">
        <v>0</v>
      </c>
    </row>
    <row r="30" spans="1:3" ht="12.75">
      <c r="A30" s="98"/>
      <c r="B30" s="14" t="s">
        <v>5</v>
      </c>
      <c r="C30" s="101"/>
    </row>
  </sheetData>
  <sheetProtection/>
  <mergeCells count="17">
    <mergeCell ref="A26:A27"/>
    <mergeCell ref="C26:C27"/>
    <mergeCell ref="A29:A30"/>
    <mergeCell ref="C29:C30"/>
    <mergeCell ref="A14:A15"/>
    <mergeCell ref="C14:C15"/>
    <mergeCell ref="A17:A18"/>
    <mergeCell ref="C17:C18"/>
    <mergeCell ref="A19:A20"/>
    <mergeCell ref="C19:C20"/>
    <mergeCell ref="A2:C2"/>
    <mergeCell ref="A3:C3"/>
    <mergeCell ref="A4:C4"/>
    <mergeCell ref="A9:A10"/>
    <mergeCell ref="C9:C10"/>
    <mergeCell ref="A11:A12"/>
    <mergeCell ref="C11:C12"/>
  </mergeCells>
  <printOptions/>
  <pageMargins left="0.7086614173228347" right="0.7086614173228347" top="0.7480314960629921" bottom="0.7480314960629921" header="0.31496062992125984" footer="0.31496062992125984"/>
  <pageSetup firstPageNumber="44" useFirstPageNumber="1" fitToHeight="0" fitToWidth="1" horizontalDpi="600" verticalDpi="600" orientation="landscape" paperSize="9" r:id="rId1"/>
  <headerFooter>
    <oddHeader>&amp;C&amp;"Times New Roman,обычный"&amp;10&amp;P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zoomScale="115" zoomScaleNormal="115" zoomScaleSheetLayoutView="110" workbookViewId="0" topLeftCell="A37">
      <selection activeCell="H62" sqref="H62"/>
    </sheetView>
  </sheetViews>
  <sheetFormatPr defaultColWidth="9.140625" defaultRowHeight="15"/>
  <cols>
    <col min="1" max="1" width="39.57421875" style="32" customWidth="1"/>
    <col min="2" max="2" width="6.8515625" style="32" customWidth="1"/>
    <col min="3" max="3" width="24.28125" style="32" customWidth="1"/>
    <col min="4" max="4" width="9.8515625" style="32" customWidth="1"/>
    <col min="5" max="5" width="10.28125" style="32" customWidth="1"/>
    <col min="6" max="6" width="11.7109375" style="32" customWidth="1"/>
    <col min="7" max="7" width="10.7109375" style="32" customWidth="1"/>
    <col min="8" max="8" width="10.421875" style="32" customWidth="1"/>
    <col min="9" max="9" width="15.140625" style="32" customWidth="1"/>
    <col min="10" max="10" width="10.421875" style="32" customWidth="1"/>
    <col min="11" max="11" width="9.00390625" style="32" bestFit="1" customWidth="1"/>
    <col min="12" max="16384" width="9.140625" style="32" customWidth="1"/>
  </cols>
  <sheetData>
    <row r="1" s="13" customFormat="1" ht="12.75">
      <c r="K1" s="33" t="s">
        <v>60</v>
      </c>
    </row>
    <row r="2" spans="1:11" s="13" customFormat="1" ht="12.75">
      <c r="A2" s="97" t="s">
        <v>59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s="13" customFormat="1" ht="12.75">
      <c r="A3" s="97" t="s">
        <v>139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s="13" customFormat="1" ht="12.75">
      <c r="A4" s="97" t="s">
        <v>167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="13" customFormat="1" ht="9" customHeight="1">
      <c r="A5" s="29"/>
    </row>
    <row r="6" spans="1:11" s="13" customFormat="1" ht="36.75" customHeight="1">
      <c r="A6" s="102" t="s">
        <v>23</v>
      </c>
      <c r="B6" s="103" t="s">
        <v>58</v>
      </c>
      <c r="C6" s="103" t="s">
        <v>129</v>
      </c>
      <c r="D6" s="105" t="s">
        <v>57</v>
      </c>
      <c r="E6" s="103" t="s">
        <v>130</v>
      </c>
      <c r="F6" s="102" t="s">
        <v>56</v>
      </c>
      <c r="G6" s="102"/>
      <c r="H6" s="102"/>
      <c r="I6" s="102"/>
      <c r="J6" s="102"/>
      <c r="K6" s="102"/>
    </row>
    <row r="7" spans="1:11" s="13" customFormat="1" ht="18.75" customHeight="1">
      <c r="A7" s="102"/>
      <c r="B7" s="103"/>
      <c r="C7" s="103"/>
      <c r="D7" s="105"/>
      <c r="E7" s="103"/>
      <c r="F7" s="103" t="s">
        <v>55</v>
      </c>
      <c r="G7" s="102" t="s">
        <v>6</v>
      </c>
      <c r="H7" s="102"/>
      <c r="I7" s="102"/>
      <c r="J7" s="102"/>
      <c r="K7" s="102"/>
    </row>
    <row r="8" spans="1:11" s="13" customFormat="1" ht="138" customHeight="1">
      <c r="A8" s="102"/>
      <c r="B8" s="103"/>
      <c r="C8" s="103"/>
      <c r="D8" s="105"/>
      <c r="E8" s="103"/>
      <c r="F8" s="103"/>
      <c r="G8" s="103" t="s">
        <v>93</v>
      </c>
      <c r="H8" s="103" t="s">
        <v>54</v>
      </c>
      <c r="I8" s="104" t="s">
        <v>94</v>
      </c>
      <c r="J8" s="103" t="s">
        <v>53</v>
      </c>
      <c r="K8" s="103"/>
    </row>
    <row r="9" spans="1:11" s="13" customFormat="1" ht="22.5" customHeight="1">
      <c r="A9" s="102"/>
      <c r="B9" s="103"/>
      <c r="C9" s="103"/>
      <c r="D9" s="105"/>
      <c r="E9" s="103"/>
      <c r="F9" s="103"/>
      <c r="G9" s="103"/>
      <c r="H9" s="103"/>
      <c r="I9" s="104"/>
      <c r="J9" s="72" t="s">
        <v>52</v>
      </c>
      <c r="K9" s="72" t="s">
        <v>51</v>
      </c>
    </row>
    <row r="10" spans="1:11" s="13" customFormat="1" ht="12.75">
      <c r="A10" s="73">
        <v>1</v>
      </c>
      <c r="B10" s="73">
        <v>2</v>
      </c>
      <c r="C10" s="73">
        <v>3</v>
      </c>
      <c r="D10" s="73">
        <v>4</v>
      </c>
      <c r="E10" s="73">
        <v>5</v>
      </c>
      <c r="F10" s="73">
        <v>6</v>
      </c>
      <c r="G10" s="73">
        <v>7</v>
      </c>
      <c r="H10" s="73">
        <v>8</v>
      </c>
      <c r="I10" s="73">
        <v>9</v>
      </c>
      <c r="J10" s="73">
        <v>10</v>
      </c>
      <c r="K10" s="73">
        <v>11</v>
      </c>
    </row>
    <row r="11" spans="1:11" s="13" customFormat="1" ht="12.75">
      <c r="A11" s="74" t="s">
        <v>50</v>
      </c>
      <c r="B11" s="75">
        <v>100</v>
      </c>
      <c r="C11" s="75" t="s">
        <v>27</v>
      </c>
      <c r="D11" s="75" t="s">
        <v>27</v>
      </c>
      <c r="E11" s="75" t="s">
        <v>27</v>
      </c>
      <c r="F11" s="78">
        <f>G11+H11+J11</f>
        <v>2855457.65</v>
      </c>
      <c r="G11" s="78">
        <f>G13</f>
        <v>2681883.1</v>
      </c>
      <c r="H11" s="78"/>
      <c r="I11" s="78"/>
      <c r="J11" s="78">
        <f>J18+J19</f>
        <v>173574.55</v>
      </c>
      <c r="K11" s="78"/>
    </row>
    <row r="12" spans="1:11" s="13" customFormat="1" ht="22.5">
      <c r="A12" s="76" t="s">
        <v>49</v>
      </c>
      <c r="B12" s="75">
        <v>110</v>
      </c>
      <c r="C12" s="74"/>
      <c r="D12" s="74"/>
      <c r="E12" s="74"/>
      <c r="F12" s="78"/>
      <c r="G12" s="79" t="s">
        <v>27</v>
      </c>
      <c r="H12" s="79" t="s">
        <v>27</v>
      </c>
      <c r="I12" s="79" t="s">
        <v>27</v>
      </c>
      <c r="J12" s="78"/>
      <c r="K12" s="79" t="s">
        <v>27</v>
      </c>
    </row>
    <row r="13" spans="1:11" s="13" customFormat="1" ht="12.75">
      <c r="A13" s="76" t="s">
        <v>48</v>
      </c>
      <c r="B13" s="75">
        <v>120</v>
      </c>
      <c r="C13" s="74"/>
      <c r="D13" s="75"/>
      <c r="E13" s="75"/>
      <c r="F13" s="78">
        <f>F14+F15+F18+F19+F16+F17</f>
        <v>2855457.65</v>
      </c>
      <c r="G13" s="78">
        <f>G14+G15+G16+G17</f>
        <v>2681883.1</v>
      </c>
      <c r="H13" s="79" t="s">
        <v>27</v>
      </c>
      <c r="I13" s="79" t="s">
        <v>27</v>
      </c>
      <c r="J13" s="78">
        <f>J18+J19</f>
        <v>173574.55</v>
      </c>
      <c r="K13" s="78"/>
    </row>
    <row r="14" spans="1:11" s="13" customFormat="1" ht="22.5">
      <c r="A14" s="76" t="s">
        <v>124</v>
      </c>
      <c r="B14" s="75"/>
      <c r="C14" s="74" t="s">
        <v>102</v>
      </c>
      <c r="D14" s="75">
        <v>131</v>
      </c>
      <c r="E14" s="75"/>
      <c r="F14" s="78">
        <f>G14</f>
        <v>1189401.07</v>
      </c>
      <c r="G14" s="78">
        <v>1189401.07</v>
      </c>
      <c r="H14" s="79" t="s">
        <v>27</v>
      </c>
      <c r="I14" s="79" t="s">
        <v>27</v>
      </c>
      <c r="J14" s="78"/>
      <c r="K14" s="78"/>
    </row>
    <row r="15" spans="1:11" s="13" customFormat="1" ht="22.5">
      <c r="A15" s="76" t="s">
        <v>125</v>
      </c>
      <c r="B15" s="75"/>
      <c r="C15" s="74" t="s">
        <v>103</v>
      </c>
      <c r="D15" s="75">
        <v>131</v>
      </c>
      <c r="E15" s="75"/>
      <c r="F15" s="78">
        <f>G15</f>
        <v>1492482.03</v>
      </c>
      <c r="G15" s="78">
        <v>1492482.03</v>
      </c>
      <c r="H15" s="79" t="s">
        <v>27</v>
      </c>
      <c r="I15" s="79" t="s">
        <v>27</v>
      </c>
      <c r="J15" s="78"/>
      <c r="K15" s="78"/>
    </row>
    <row r="16" spans="1:11" s="13" customFormat="1" ht="45">
      <c r="A16" s="76" t="s">
        <v>149</v>
      </c>
      <c r="B16" s="75"/>
      <c r="C16" s="74" t="s">
        <v>150</v>
      </c>
      <c r="D16" s="75">
        <v>131</v>
      </c>
      <c r="E16" s="75"/>
      <c r="F16" s="78"/>
      <c r="G16" s="78"/>
      <c r="H16" s="79"/>
      <c r="I16" s="79"/>
      <c r="J16" s="78"/>
      <c r="K16" s="78"/>
    </row>
    <row r="17" spans="1:11" s="13" customFormat="1" ht="45">
      <c r="A17" s="76" t="s">
        <v>151</v>
      </c>
      <c r="B17" s="75"/>
      <c r="C17" s="74" t="s">
        <v>152</v>
      </c>
      <c r="D17" s="75">
        <v>131</v>
      </c>
      <c r="E17" s="75"/>
      <c r="F17" s="78"/>
      <c r="G17" s="78"/>
      <c r="H17" s="79"/>
      <c r="I17" s="79"/>
      <c r="J17" s="78"/>
      <c r="K17" s="78"/>
    </row>
    <row r="18" spans="1:11" s="13" customFormat="1" ht="22.5">
      <c r="A18" s="76" t="s">
        <v>126</v>
      </c>
      <c r="B18" s="75"/>
      <c r="C18" s="74" t="s">
        <v>104</v>
      </c>
      <c r="D18" s="75">
        <v>131</v>
      </c>
      <c r="E18" s="75"/>
      <c r="F18" s="78">
        <f>J18</f>
        <v>150000</v>
      </c>
      <c r="G18" s="79" t="s">
        <v>27</v>
      </c>
      <c r="H18" s="79" t="s">
        <v>27</v>
      </c>
      <c r="I18" s="79" t="s">
        <v>27</v>
      </c>
      <c r="J18" s="78">
        <v>150000</v>
      </c>
      <c r="K18" s="78"/>
    </row>
    <row r="19" spans="1:11" s="13" customFormat="1" ht="22.5">
      <c r="A19" s="76" t="s">
        <v>127</v>
      </c>
      <c r="B19" s="75"/>
      <c r="C19" s="74" t="s">
        <v>112</v>
      </c>
      <c r="D19" s="75">
        <v>131</v>
      </c>
      <c r="E19" s="75"/>
      <c r="F19" s="78">
        <f>J19</f>
        <v>23574.55</v>
      </c>
      <c r="G19" s="79" t="s">
        <v>27</v>
      </c>
      <c r="H19" s="79" t="s">
        <v>27</v>
      </c>
      <c r="I19" s="79" t="s">
        <v>27</v>
      </c>
      <c r="J19" s="78">
        <v>23574.55</v>
      </c>
      <c r="K19" s="78"/>
    </row>
    <row r="20" spans="1:11" s="13" customFormat="1" ht="22.5">
      <c r="A20" s="76" t="s">
        <v>47</v>
      </c>
      <c r="B20" s="75">
        <v>130</v>
      </c>
      <c r="C20" s="74"/>
      <c r="D20" s="74"/>
      <c r="E20" s="74"/>
      <c r="F20" s="78"/>
      <c r="G20" s="79" t="s">
        <v>27</v>
      </c>
      <c r="H20" s="79" t="s">
        <v>27</v>
      </c>
      <c r="I20" s="79" t="s">
        <v>27</v>
      </c>
      <c r="J20" s="78"/>
      <c r="K20" s="79" t="s">
        <v>27</v>
      </c>
    </row>
    <row r="21" spans="1:11" s="13" customFormat="1" ht="33.75">
      <c r="A21" s="76" t="s">
        <v>46</v>
      </c>
      <c r="B21" s="75">
        <v>140</v>
      </c>
      <c r="C21" s="74"/>
      <c r="D21" s="74"/>
      <c r="E21" s="74"/>
      <c r="F21" s="78"/>
      <c r="G21" s="79" t="s">
        <v>27</v>
      </c>
      <c r="H21" s="79" t="s">
        <v>27</v>
      </c>
      <c r="I21" s="79" t="s">
        <v>27</v>
      </c>
      <c r="J21" s="78"/>
      <c r="K21" s="79" t="s">
        <v>27</v>
      </c>
    </row>
    <row r="22" spans="1:11" s="13" customFormat="1" ht="12.75">
      <c r="A22" s="76" t="s">
        <v>45</v>
      </c>
      <c r="B22" s="75">
        <v>150</v>
      </c>
      <c r="C22" s="74"/>
      <c r="D22" s="75"/>
      <c r="E22" s="75"/>
      <c r="F22" s="78"/>
      <c r="G22" s="79" t="s">
        <v>27</v>
      </c>
      <c r="H22" s="80"/>
      <c r="I22" s="79" t="s">
        <v>27</v>
      </c>
      <c r="J22" s="79" t="s">
        <v>27</v>
      </c>
      <c r="K22" s="79" t="s">
        <v>27</v>
      </c>
    </row>
    <row r="23" spans="1:11" s="13" customFormat="1" ht="56.25">
      <c r="A23" s="76" t="s">
        <v>153</v>
      </c>
      <c r="B23" s="75"/>
      <c r="C23" s="76" t="s">
        <v>154</v>
      </c>
      <c r="D23" s="75">
        <v>183</v>
      </c>
      <c r="E23" s="75"/>
      <c r="F23" s="78"/>
      <c r="G23" s="79"/>
      <c r="H23" s="80"/>
      <c r="I23" s="79"/>
      <c r="J23" s="79"/>
      <c r="K23" s="79"/>
    </row>
    <row r="24" spans="1:11" s="13" customFormat="1" ht="67.5">
      <c r="A24" s="77" t="s">
        <v>155</v>
      </c>
      <c r="B24" s="75"/>
      <c r="C24" s="76" t="s">
        <v>156</v>
      </c>
      <c r="D24" s="75">
        <v>183</v>
      </c>
      <c r="E24" s="75"/>
      <c r="F24" s="78"/>
      <c r="G24" s="79"/>
      <c r="H24" s="80"/>
      <c r="I24" s="79"/>
      <c r="J24" s="79"/>
      <c r="K24" s="79"/>
    </row>
    <row r="25" spans="1:11" s="13" customFormat="1" ht="12.75">
      <c r="A25" s="76" t="s">
        <v>44</v>
      </c>
      <c r="B25" s="75">
        <v>160</v>
      </c>
      <c r="C25" s="74"/>
      <c r="D25" s="74"/>
      <c r="E25" s="74"/>
      <c r="F25" s="78"/>
      <c r="G25" s="79" t="s">
        <v>27</v>
      </c>
      <c r="H25" s="79" t="s">
        <v>27</v>
      </c>
      <c r="I25" s="79" t="s">
        <v>27</v>
      </c>
      <c r="J25" s="78"/>
      <c r="K25" s="78"/>
    </row>
    <row r="26" spans="1:11" s="13" customFormat="1" ht="12.75">
      <c r="A26" s="76" t="s">
        <v>43</v>
      </c>
      <c r="B26" s="75">
        <v>180</v>
      </c>
      <c r="C26" s="75" t="s">
        <v>27</v>
      </c>
      <c r="D26" s="75" t="s">
        <v>27</v>
      </c>
      <c r="E26" s="75" t="s">
        <v>27</v>
      </c>
      <c r="F26" s="78"/>
      <c r="G26" s="79" t="s">
        <v>27</v>
      </c>
      <c r="H26" s="79" t="s">
        <v>27</v>
      </c>
      <c r="I26" s="79" t="s">
        <v>27</v>
      </c>
      <c r="J26" s="78"/>
      <c r="K26" s="79" t="s">
        <v>27</v>
      </c>
    </row>
    <row r="27" spans="1:11" s="13" customFormat="1" ht="12.75">
      <c r="A27" s="74" t="s">
        <v>42</v>
      </c>
      <c r="B27" s="75">
        <v>200</v>
      </c>
      <c r="C27" s="75" t="s">
        <v>27</v>
      </c>
      <c r="D27" s="75" t="s">
        <v>27</v>
      </c>
      <c r="E27" s="75" t="s">
        <v>27</v>
      </c>
      <c r="F27" s="78">
        <f>G27+H27+J27</f>
        <v>2855457.6499999994</v>
      </c>
      <c r="G27" s="78">
        <f>G33+G51+G59</f>
        <v>2681883.0999999996</v>
      </c>
      <c r="H27" s="78"/>
      <c r="I27" s="78"/>
      <c r="J27" s="78">
        <f>J59</f>
        <v>173574.55</v>
      </c>
      <c r="K27" s="78"/>
    </row>
    <row r="28" spans="1:11" s="13" customFormat="1" ht="22.5">
      <c r="A28" s="76" t="s">
        <v>41</v>
      </c>
      <c r="B28" s="75">
        <v>210</v>
      </c>
      <c r="C28" s="74"/>
      <c r="D28" s="74" t="s">
        <v>105</v>
      </c>
      <c r="E28" s="74" t="s">
        <v>106</v>
      </c>
      <c r="F28" s="78">
        <f>F29+F30+F31+F32</f>
        <v>2156059.57</v>
      </c>
      <c r="G28" s="78">
        <f>G34+G42</f>
        <v>2156059.57</v>
      </c>
      <c r="H28" s="78"/>
      <c r="I28" s="78"/>
      <c r="J28" s="78"/>
      <c r="K28" s="78"/>
    </row>
    <row r="29" spans="1:11" s="13" customFormat="1" ht="12.75">
      <c r="A29" s="76"/>
      <c r="B29" s="75"/>
      <c r="C29" s="74" t="s">
        <v>102</v>
      </c>
      <c r="D29" s="74" t="s">
        <v>105</v>
      </c>
      <c r="E29" s="74" t="s">
        <v>106</v>
      </c>
      <c r="F29" s="78">
        <f>G29</f>
        <v>1172498.46</v>
      </c>
      <c r="G29" s="78">
        <f>G35+G43</f>
        <v>1172498.46</v>
      </c>
      <c r="H29" s="78"/>
      <c r="I29" s="78"/>
      <c r="J29" s="78"/>
      <c r="K29" s="78"/>
    </row>
    <row r="30" spans="1:11" s="13" customFormat="1" ht="12.75">
      <c r="A30" s="76"/>
      <c r="B30" s="75"/>
      <c r="C30" s="74" t="s">
        <v>103</v>
      </c>
      <c r="D30" s="74" t="s">
        <v>105</v>
      </c>
      <c r="E30" s="74" t="s">
        <v>106</v>
      </c>
      <c r="F30" s="78">
        <f>G30</f>
        <v>983561.11</v>
      </c>
      <c r="G30" s="78">
        <f>G36+G44+G37</f>
        <v>983561.11</v>
      </c>
      <c r="H30" s="78"/>
      <c r="I30" s="78"/>
      <c r="J30" s="78"/>
      <c r="K30" s="78"/>
    </row>
    <row r="31" spans="1:11" s="13" customFormat="1" ht="12.75">
      <c r="A31" s="76"/>
      <c r="B31" s="75"/>
      <c r="C31" s="74" t="s">
        <v>150</v>
      </c>
      <c r="D31" s="74" t="s">
        <v>105</v>
      </c>
      <c r="E31" s="74" t="s">
        <v>106</v>
      </c>
      <c r="F31" s="78">
        <f>G31</f>
        <v>0</v>
      </c>
      <c r="G31" s="78">
        <f>G38+G45</f>
        <v>0</v>
      </c>
      <c r="H31" s="78"/>
      <c r="I31" s="78"/>
      <c r="J31" s="78"/>
      <c r="K31" s="78"/>
    </row>
    <row r="32" spans="1:11" s="13" customFormat="1" ht="12.75">
      <c r="A32" s="76"/>
      <c r="B32" s="75"/>
      <c r="C32" s="74" t="s">
        <v>152</v>
      </c>
      <c r="D32" s="74" t="s">
        <v>105</v>
      </c>
      <c r="E32" s="74" t="s">
        <v>106</v>
      </c>
      <c r="F32" s="78">
        <f>G32</f>
        <v>0</v>
      </c>
      <c r="G32" s="78">
        <f>G39+G46</f>
        <v>0</v>
      </c>
      <c r="H32" s="78"/>
      <c r="I32" s="78"/>
      <c r="J32" s="78"/>
      <c r="K32" s="78"/>
    </row>
    <row r="33" spans="1:11" s="13" customFormat="1" ht="33.75">
      <c r="A33" s="76" t="s">
        <v>40</v>
      </c>
      <c r="B33" s="75">
        <v>211</v>
      </c>
      <c r="C33" s="74"/>
      <c r="D33" s="74"/>
      <c r="E33" s="74"/>
      <c r="F33" s="78">
        <f>G33+H33</f>
        <v>2156059.57</v>
      </c>
      <c r="G33" s="78">
        <f>G34+G42</f>
        <v>2156059.57</v>
      </c>
      <c r="H33" s="78"/>
      <c r="I33" s="78"/>
      <c r="J33" s="78"/>
      <c r="K33" s="78"/>
    </row>
    <row r="34" spans="1:11" s="13" customFormat="1" ht="12.75">
      <c r="A34" s="76" t="s">
        <v>115</v>
      </c>
      <c r="B34" s="75"/>
      <c r="C34" s="74"/>
      <c r="D34" s="74">
        <v>111</v>
      </c>
      <c r="E34" s="74"/>
      <c r="F34" s="78">
        <f>F35+F36+F38+F39</f>
        <v>1652659.74</v>
      </c>
      <c r="G34" s="78">
        <f>G35+G36+G38+G39+G37</f>
        <v>1655959.74</v>
      </c>
      <c r="H34" s="78"/>
      <c r="I34" s="78"/>
      <c r="J34" s="78"/>
      <c r="K34" s="78"/>
    </row>
    <row r="35" spans="1:11" s="13" customFormat="1" ht="12.75">
      <c r="A35" s="76" t="s">
        <v>114</v>
      </c>
      <c r="B35" s="75"/>
      <c r="C35" s="74" t="s">
        <v>102</v>
      </c>
      <c r="D35" s="74">
        <v>111</v>
      </c>
      <c r="E35" s="74">
        <v>211</v>
      </c>
      <c r="F35" s="78">
        <f>G35</f>
        <v>900536.46</v>
      </c>
      <c r="G35" s="78">
        <v>900536.46</v>
      </c>
      <c r="H35" s="78"/>
      <c r="I35" s="78"/>
      <c r="J35" s="78"/>
      <c r="K35" s="78"/>
    </row>
    <row r="36" spans="1:11" s="13" customFormat="1" ht="12.75">
      <c r="A36" s="76" t="s">
        <v>114</v>
      </c>
      <c r="B36" s="75"/>
      <c r="C36" s="74" t="s">
        <v>103</v>
      </c>
      <c r="D36" s="74">
        <v>111</v>
      </c>
      <c r="E36" s="74">
        <v>211</v>
      </c>
      <c r="F36" s="78">
        <f>G36</f>
        <v>752123.28</v>
      </c>
      <c r="G36" s="78">
        <v>752123.28</v>
      </c>
      <c r="H36" s="78"/>
      <c r="I36" s="78"/>
      <c r="J36" s="78"/>
      <c r="K36" s="78"/>
    </row>
    <row r="37" spans="1:11" s="13" customFormat="1" ht="22.5">
      <c r="A37" s="76" t="s">
        <v>168</v>
      </c>
      <c r="B37" s="75"/>
      <c r="C37" s="74" t="s">
        <v>103</v>
      </c>
      <c r="D37" s="74">
        <v>111</v>
      </c>
      <c r="E37" s="74">
        <v>266</v>
      </c>
      <c r="F37" s="78">
        <f>G37</f>
        <v>3300</v>
      </c>
      <c r="G37" s="78">
        <v>3300</v>
      </c>
      <c r="H37" s="78"/>
      <c r="I37" s="78"/>
      <c r="J37" s="78"/>
      <c r="K37" s="78"/>
    </row>
    <row r="38" spans="1:11" s="13" customFormat="1" ht="12.75">
      <c r="A38" s="76" t="s">
        <v>114</v>
      </c>
      <c r="B38" s="75"/>
      <c r="C38" s="74" t="s">
        <v>150</v>
      </c>
      <c r="D38" s="74">
        <v>111</v>
      </c>
      <c r="E38" s="74">
        <v>211</v>
      </c>
      <c r="F38" s="78"/>
      <c r="G38" s="78"/>
      <c r="H38" s="78"/>
      <c r="I38" s="78"/>
      <c r="J38" s="78"/>
      <c r="K38" s="78"/>
    </row>
    <row r="39" spans="1:11" s="13" customFormat="1" ht="12.75">
      <c r="A39" s="76" t="s">
        <v>114</v>
      </c>
      <c r="B39" s="75"/>
      <c r="C39" s="74" t="s">
        <v>152</v>
      </c>
      <c r="D39" s="74">
        <v>111</v>
      </c>
      <c r="E39" s="74">
        <v>211</v>
      </c>
      <c r="F39" s="78"/>
      <c r="G39" s="78"/>
      <c r="H39" s="78"/>
      <c r="I39" s="78"/>
      <c r="J39" s="78"/>
      <c r="K39" s="78"/>
    </row>
    <row r="40" spans="1:11" s="13" customFormat="1" ht="22.5">
      <c r="A40" s="76" t="s">
        <v>116</v>
      </c>
      <c r="B40" s="75"/>
      <c r="C40" s="74"/>
      <c r="D40" s="74">
        <v>112</v>
      </c>
      <c r="E40" s="74"/>
      <c r="F40" s="78"/>
      <c r="G40" s="78"/>
      <c r="H40" s="78"/>
      <c r="I40" s="78"/>
      <c r="J40" s="78"/>
      <c r="K40" s="78"/>
    </row>
    <row r="41" spans="1:11" s="13" customFormat="1" ht="12.75">
      <c r="A41" s="76" t="s">
        <v>108</v>
      </c>
      <c r="B41" s="75"/>
      <c r="C41" s="74"/>
      <c r="D41" s="74">
        <v>112</v>
      </c>
      <c r="E41" s="74">
        <v>212</v>
      </c>
      <c r="F41" s="78"/>
      <c r="G41" s="78"/>
      <c r="H41" s="78"/>
      <c r="I41" s="78"/>
      <c r="J41" s="78"/>
      <c r="K41" s="78"/>
    </row>
    <row r="42" spans="1:11" s="13" customFormat="1" ht="33.75">
      <c r="A42" s="76" t="s">
        <v>117</v>
      </c>
      <c r="B42" s="75"/>
      <c r="C42" s="74"/>
      <c r="D42" s="74">
        <v>119</v>
      </c>
      <c r="E42" s="74"/>
      <c r="F42" s="78">
        <f>F43+F44+F45+F46</f>
        <v>500099.82999999996</v>
      </c>
      <c r="G42" s="78">
        <f>G43+G44+G45+G46</f>
        <v>500099.82999999996</v>
      </c>
      <c r="H42" s="78"/>
      <c r="I42" s="78"/>
      <c r="J42" s="78"/>
      <c r="K42" s="78"/>
    </row>
    <row r="43" spans="1:11" s="13" customFormat="1" ht="15.75" customHeight="1">
      <c r="A43" s="76" t="s">
        <v>107</v>
      </c>
      <c r="B43" s="75"/>
      <c r="C43" s="74" t="s">
        <v>102</v>
      </c>
      <c r="D43" s="74">
        <v>119</v>
      </c>
      <c r="E43" s="74">
        <v>213</v>
      </c>
      <c r="F43" s="78">
        <f>G43</f>
        <v>271962</v>
      </c>
      <c r="G43" s="78">
        <v>271962</v>
      </c>
      <c r="H43" s="78"/>
      <c r="I43" s="78"/>
      <c r="J43" s="78"/>
      <c r="K43" s="78"/>
    </row>
    <row r="44" spans="1:11" s="13" customFormat="1" ht="13.5" customHeight="1">
      <c r="A44" s="76" t="s">
        <v>107</v>
      </c>
      <c r="B44" s="75"/>
      <c r="C44" s="74" t="s">
        <v>103</v>
      </c>
      <c r="D44" s="74">
        <v>119</v>
      </c>
      <c r="E44" s="74">
        <v>213</v>
      </c>
      <c r="F44" s="78">
        <f>G44</f>
        <v>228137.83</v>
      </c>
      <c r="G44" s="78">
        <v>228137.83</v>
      </c>
      <c r="H44" s="78"/>
      <c r="I44" s="78"/>
      <c r="J44" s="78"/>
      <c r="K44" s="78"/>
    </row>
    <row r="45" spans="1:11" s="13" customFormat="1" ht="13.5" customHeight="1">
      <c r="A45" s="76" t="s">
        <v>107</v>
      </c>
      <c r="B45" s="75"/>
      <c r="C45" s="74" t="s">
        <v>150</v>
      </c>
      <c r="D45" s="74">
        <v>119</v>
      </c>
      <c r="E45" s="74">
        <v>213</v>
      </c>
      <c r="F45" s="78"/>
      <c r="G45" s="78"/>
      <c r="H45" s="78"/>
      <c r="I45" s="78"/>
      <c r="J45" s="78"/>
      <c r="K45" s="78"/>
    </row>
    <row r="46" spans="1:11" s="13" customFormat="1" ht="13.5" customHeight="1">
      <c r="A46" s="76" t="s">
        <v>107</v>
      </c>
      <c r="B46" s="75"/>
      <c r="C46" s="74" t="s">
        <v>152</v>
      </c>
      <c r="D46" s="74">
        <v>119</v>
      </c>
      <c r="E46" s="74">
        <v>213</v>
      </c>
      <c r="F46" s="78"/>
      <c r="G46" s="78"/>
      <c r="H46" s="78"/>
      <c r="I46" s="78"/>
      <c r="J46" s="78"/>
      <c r="K46" s="78"/>
    </row>
    <row r="47" spans="1:11" s="13" customFormat="1" ht="12.75">
      <c r="A47" s="76" t="s">
        <v>39</v>
      </c>
      <c r="B47" s="81">
        <v>220</v>
      </c>
      <c r="C47" s="74"/>
      <c r="D47" s="74"/>
      <c r="E47" s="74"/>
      <c r="F47" s="78"/>
      <c r="G47" s="78"/>
      <c r="H47" s="78"/>
      <c r="I47" s="78"/>
      <c r="J47" s="78"/>
      <c r="K47" s="78"/>
    </row>
    <row r="48" spans="1:11" s="13" customFormat="1" ht="12.75">
      <c r="A48" s="76" t="s">
        <v>9</v>
      </c>
      <c r="B48" s="74"/>
      <c r="C48" s="74"/>
      <c r="D48" s="74"/>
      <c r="E48" s="74"/>
      <c r="F48" s="78"/>
      <c r="G48" s="78"/>
      <c r="H48" s="78"/>
      <c r="I48" s="78"/>
      <c r="J48" s="78"/>
      <c r="K48" s="78"/>
    </row>
    <row r="49" spans="1:11" s="13" customFormat="1" ht="33.75">
      <c r="A49" s="76" t="s">
        <v>118</v>
      </c>
      <c r="B49" s="74"/>
      <c r="C49" s="74"/>
      <c r="D49" s="74">
        <v>321</v>
      </c>
      <c r="E49" s="74"/>
      <c r="F49" s="78"/>
      <c r="G49" s="78"/>
      <c r="H49" s="78"/>
      <c r="I49" s="78"/>
      <c r="J49" s="78"/>
      <c r="K49" s="78"/>
    </row>
    <row r="50" spans="1:11" s="13" customFormat="1" ht="12.75">
      <c r="A50" s="76" t="s">
        <v>119</v>
      </c>
      <c r="B50" s="74"/>
      <c r="C50" s="74" t="s">
        <v>158</v>
      </c>
      <c r="D50" s="74">
        <v>321</v>
      </c>
      <c r="E50" s="74">
        <v>262</v>
      </c>
      <c r="F50" s="78"/>
      <c r="G50" s="78"/>
      <c r="H50" s="78"/>
      <c r="I50" s="78"/>
      <c r="J50" s="78"/>
      <c r="K50" s="78"/>
    </row>
    <row r="51" spans="1:11" s="13" customFormat="1" ht="12.75">
      <c r="A51" s="76" t="s">
        <v>38</v>
      </c>
      <c r="B51" s="75">
        <v>230</v>
      </c>
      <c r="C51" s="74"/>
      <c r="D51" s="74"/>
      <c r="E51" s="74"/>
      <c r="F51" s="78">
        <f>F54+F56</f>
        <v>243.8</v>
      </c>
      <c r="G51" s="78">
        <f>G54+G56</f>
        <v>243.8</v>
      </c>
      <c r="H51" s="78"/>
      <c r="I51" s="78"/>
      <c r="J51" s="78"/>
      <c r="K51" s="78"/>
    </row>
    <row r="52" spans="1:11" s="13" customFormat="1" ht="12.75">
      <c r="A52" s="76" t="s">
        <v>9</v>
      </c>
      <c r="B52" s="74"/>
      <c r="C52" s="74"/>
      <c r="D52" s="74"/>
      <c r="E52" s="74"/>
      <c r="F52" s="78"/>
      <c r="G52" s="78"/>
      <c r="H52" s="78"/>
      <c r="I52" s="78"/>
      <c r="J52" s="78"/>
      <c r="K52" s="78"/>
    </row>
    <row r="53" spans="1:11" s="13" customFormat="1" ht="22.5">
      <c r="A53" s="76" t="s">
        <v>120</v>
      </c>
      <c r="B53" s="74"/>
      <c r="C53" s="74"/>
      <c r="D53" s="74">
        <v>851</v>
      </c>
      <c r="E53" s="74"/>
      <c r="F53" s="78">
        <f>F54</f>
        <v>70</v>
      </c>
      <c r="G53" s="78">
        <f>G54</f>
        <v>70</v>
      </c>
      <c r="H53" s="78"/>
      <c r="I53" s="78"/>
      <c r="J53" s="78"/>
      <c r="K53" s="78"/>
    </row>
    <row r="54" spans="1:11" s="13" customFormat="1" ht="12.75">
      <c r="A54" s="76" t="s">
        <v>169</v>
      </c>
      <c r="B54" s="74"/>
      <c r="C54" s="74" t="s">
        <v>103</v>
      </c>
      <c r="D54" s="74">
        <v>851</v>
      </c>
      <c r="E54" s="74">
        <v>291</v>
      </c>
      <c r="F54" s="78">
        <f>G54</f>
        <v>70</v>
      </c>
      <c r="G54" s="78">
        <v>70</v>
      </c>
      <c r="H54" s="78"/>
      <c r="I54" s="78"/>
      <c r="J54" s="78"/>
      <c r="K54" s="78"/>
    </row>
    <row r="55" spans="1:11" s="13" customFormat="1" ht="12.75">
      <c r="A55" s="76" t="s">
        <v>121</v>
      </c>
      <c r="B55" s="74"/>
      <c r="C55" s="74"/>
      <c r="D55" s="74">
        <v>852</v>
      </c>
      <c r="E55" s="74"/>
      <c r="F55" s="78">
        <f>F56</f>
        <v>173.8</v>
      </c>
      <c r="G55" s="78">
        <f>G56</f>
        <v>173.8</v>
      </c>
      <c r="H55" s="78"/>
      <c r="I55" s="78"/>
      <c r="J55" s="78"/>
      <c r="K55" s="78"/>
    </row>
    <row r="56" spans="1:11" s="13" customFormat="1" ht="12.75">
      <c r="A56" s="76" t="s">
        <v>169</v>
      </c>
      <c r="B56" s="74"/>
      <c r="C56" s="74" t="s">
        <v>103</v>
      </c>
      <c r="D56" s="74">
        <v>852</v>
      </c>
      <c r="E56" s="74">
        <v>291</v>
      </c>
      <c r="F56" s="78">
        <f>G56</f>
        <v>173.8</v>
      </c>
      <c r="G56" s="78">
        <v>173.8</v>
      </c>
      <c r="H56" s="78"/>
      <c r="I56" s="78"/>
      <c r="J56" s="78"/>
      <c r="K56" s="78"/>
    </row>
    <row r="57" spans="1:11" s="13" customFormat="1" ht="12.75">
      <c r="A57" s="76" t="s">
        <v>37</v>
      </c>
      <c r="B57" s="75">
        <v>240</v>
      </c>
      <c r="C57" s="74"/>
      <c r="D57" s="74"/>
      <c r="E57" s="74"/>
      <c r="F57" s="78"/>
      <c r="G57" s="78"/>
      <c r="H57" s="78"/>
      <c r="I57" s="78"/>
      <c r="J57" s="78"/>
      <c r="K57" s="78"/>
    </row>
    <row r="58" spans="1:11" s="13" customFormat="1" ht="22.5">
      <c r="A58" s="76" t="s">
        <v>36</v>
      </c>
      <c r="B58" s="75">
        <v>250</v>
      </c>
      <c r="C58" s="74"/>
      <c r="D58" s="74"/>
      <c r="E58" s="74"/>
      <c r="F58" s="78"/>
      <c r="G58" s="78"/>
      <c r="H58" s="78"/>
      <c r="I58" s="78"/>
      <c r="J58" s="78"/>
      <c r="K58" s="78"/>
    </row>
    <row r="59" spans="1:11" s="13" customFormat="1" ht="12.75">
      <c r="A59" s="76" t="s">
        <v>35</v>
      </c>
      <c r="B59" s="75">
        <v>260</v>
      </c>
      <c r="C59" s="75"/>
      <c r="D59" s="75"/>
      <c r="E59" s="75"/>
      <c r="F59" s="78">
        <f>F60</f>
        <v>699154.28</v>
      </c>
      <c r="G59" s="78">
        <f>G60</f>
        <v>525579.73</v>
      </c>
      <c r="H59" s="78"/>
      <c r="I59" s="78"/>
      <c r="J59" s="78">
        <f>J69+J70</f>
        <v>173574.55</v>
      </c>
      <c r="K59" s="78"/>
    </row>
    <row r="60" spans="1:11" s="13" customFormat="1" ht="12.75">
      <c r="A60" s="76" t="s">
        <v>148</v>
      </c>
      <c r="B60" s="75"/>
      <c r="C60" s="75"/>
      <c r="D60" s="75">
        <v>244</v>
      </c>
      <c r="E60" s="75"/>
      <c r="F60" s="78">
        <f>F61+F62+F64+F65+F67+F68+F69+F70+F71+F72</f>
        <v>699154.28</v>
      </c>
      <c r="G60" s="78">
        <f>G61+G62+G64+G65+G67+G68+G71+G72</f>
        <v>525579.73</v>
      </c>
      <c r="H60" s="78"/>
      <c r="I60" s="78"/>
      <c r="J60" s="78">
        <f>J69+J70</f>
        <v>173574.55</v>
      </c>
      <c r="K60" s="78"/>
    </row>
    <row r="61" spans="1:11" s="13" customFormat="1" ht="12.75">
      <c r="A61" s="76" t="s">
        <v>109</v>
      </c>
      <c r="B61" s="75"/>
      <c r="C61" s="76" t="s">
        <v>102</v>
      </c>
      <c r="D61" s="75">
        <v>244</v>
      </c>
      <c r="E61" s="75">
        <v>221</v>
      </c>
      <c r="F61" s="78">
        <f aca="true" t="shared" si="0" ref="F61:F68">G61</f>
        <v>7200</v>
      </c>
      <c r="G61" s="78">
        <v>7200</v>
      </c>
      <c r="H61" s="78"/>
      <c r="I61" s="78"/>
      <c r="J61" s="78"/>
      <c r="K61" s="78"/>
    </row>
    <row r="62" spans="1:11" s="13" customFormat="1" ht="12.75">
      <c r="A62" s="76" t="s">
        <v>113</v>
      </c>
      <c r="B62" s="75"/>
      <c r="C62" s="74" t="s">
        <v>103</v>
      </c>
      <c r="D62" s="75">
        <v>244</v>
      </c>
      <c r="E62" s="75">
        <v>223</v>
      </c>
      <c r="F62" s="78">
        <f t="shared" si="0"/>
        <v>115279.82</v>
      </c>
      <c r="G62" s="78">
        <v>115279.82</v>
      </c>
      <c r="H62" s="78"/>
      <c r="I62" s="78"/>
      <c r="J62" s="78"/>
      <c r="K62" s="78"/>
    </row>
    <row r="63" spans="1:11" s="13" customFormat="1" ht="12.75">
      <c r="A63" s="76" t="s">
        <v>113</v>
      </c>
      <c r="B63" s="75"/>
      <c r="C63" s="74" t="s">
        <v>157</v>
      </c>
      <c r="D63" s="75">
        <v>244</v>
      </c>
      <c r="E63" s="75">
        <v>223</v>
      </c>
      <c r="F63" s="78">
        <f>H63</f>
        <v>0</v>
      </c>
      <c r="G63" s="78"/>
      <c r="H63" s="78"/>
      <c r="I63" s="78"/>
      <c r="J63" s="78"/>
      <c r="K63" s="78"/>
    </row>
    <row r="64" spans="1:11" s="13" customFormat="1" ht="12.75">
      <c r="A64" s="76" t="s">
        <v>110</v>
      </c>
      <c r="B64" s="75"/>
      <c r="C64" s="74" t="s">
        <v>103</v>
      </c>
      <c r="D64" s="75">
        <v>244</v>
      </c>
      <c r="E64" s="75">
        <v>225</v>
      </c>
      <c r="F64" s="78">
        <f t="shared" si="0"/>
        <v>79244.95</v>
      </c>
      <c r="G64" s="78">
        <v>79244.95</v>
      </c>
      <c r="H64" s="78"/>
      <c r="I64" s="78"/>
      <c r="J64" s="78"/>
      <c r="K64" s="78"/>
    </row>
    <row r="65" spans="1:11" s="13" customFormat="1" ht="12.75">
      <c r="A65" s="76" t="s">
        <v>111</v>
      </c>
      <c r="B65" s="75"/>
      <c r="C65" s="74" t="s">
        <v>103</v>
      </c>
      <c r="D65" s="75">
        <v>244</v>
      </c>
      <c r="E65" s="75">
        <v>226</v>
      </c>
      <c r="F65" s="78">
        <f>G65</f>
        <v>41419.43</v>
      </c>
      <c r="G65" s="78">
        <v>41419.43</v>
      </c>
      <c r="H65" s="78"/>
      <c r="I65" s="78"/>
      <c r="J65" s="78"/>
      <c r="K65" s="78"/>
    </row>
    <row r="66" spans="1:11" s="13" customFormat="1" ht="12.75">
      <c r="A66" s="76" t="s">
        <v>111</v>
      </c>
      <c r="B66" s="75"/>
      <c r="C66" s="74" t="s">
        <v>158</v>
      </c>
      <c r="D66" s="75">
        <v>244</v>
      </c>
      <c r="E66" s="75">
        <v>226</v>
      </c>
      <c r="F66" s="78"/>
      <c r="G66" s="78"/>
      <c r="H66" s="78"/>
      <c r="I66" s="78"/>
      <c r="J66" s="78"/>
      <c r="K66" s="78"/>
    </row>
    <row r="67" spans="1:11" s="13" customFormat="1" ht="33.75">
      <c r="A67" s="76" t="s">
        <v>170</v>
      </c>
      <c r="B67" s="75"/>
      <c r="C67" s="74" t="s">
        <v>103</v>
      </c>
      <c r="D67" s="75">
        <v>244</v>
      </c>
      <c r="E67" s="75">
        <v>353</v>
      </c>
      <c r="F67" s="78">
        <f>G67</f>
        <v>15500</v>
      </c>
      <c r="G67" s="78">
        <v>15500</v>
      </c>
      <c r="H67" s="78"/>
      <c r="I67" s="78"/>
      <c r="J67" s="78"/>
      <c r="K67" s="78"/>
    </row>
    <row r="68" spans="1:11" s="13" customFormat="1" ht="12.75" customHeight="1">
      <c r="A68" s="76" t="s">
        <v>171</v>
      </c>
      <c r="B68" s="75"/>
      <c r="C68" s="74" t="s">
        <v>103</v>
      </c>
      <c r="D68" s="75">
        <v>244</v>
      </c>
      <c r="E68" s="75">
        <v>342</v>
      </c>
      <c r="F68" s="78">
        <f t="shared" si="0"/>
        <v>233022.92</v>
      </c>
      <c r="G68" s="78">
        <v>233022.92</v>
      </c>
      <c r="H68" s="78"/>
      <c r="I68" s="78"/>
      <c r="J68" s="78"/>
      <c r="K68" s="78"/>
    </row>
    <row r="69" spans="1:11" s="13" customFormat="1" ht="12.75" customHeight="1">
      <c r="A69" s="76" t="s">
        <v>171</v>
      </c>
      <c r="B69" s="75"/>
      <c r="C69" s="74" t="s">
        <v>104</v>
      </c>
      <c r="D69" s="75">
        <v>244</v>
      </c>
      <c r="E69" s="75">
        <v>342</v>
      </c>
      <c r="F69" s="78">
        <f>J69</f>
        <v>150000</v>
      </c>
      <c r="G69" s="78"/>
      <c r="H69" s="78"/>
      <c r="I69" s="78"/>
      <c r="J69" s="78">
        <v>150000</v>
      </c>
      <c r="K69" s="78"/>
    </row>
    <row r="70" spans="1:11" s="13" customFormat="1" ht="12.75" customHeight="1">
      <c r="A70" s="76" t="s">
        <v>171</v>
      </c>
      <c r="B70" s="75"/>
      <c r="C70" s="74" t="s">
        <v>112</v>
      </c>
      <c r="D70" s="75">
        <v>244</v>
      </c>
      <c r="E70" s="75">
        <v>342</v>
      </c>
      <c r="F70" s="78">
        <f>J70</f>
        <v>23574.55</v>
      </c>
      <c r="G70" s="78"/>
      <c r="H70" s="78"/>
      <c r="I70" s="78"/>
      <c r="J70" s="78">
        <v>23574.55</v>
      </c>
      <c r="K70" s="78"/>
    </row>
    <row r="71" spans="1:11" s="13" customFormat="1" ht="12.75" customHeight="1">
      <c r="A71" s="76" t="s">
        <v>172</v>
      </c>
      <c r="B71" s="75"/>
      <c r="C71" s="76" t="s">
        <v>102</v>
      </c>
      <c r="D71" s="75">
        <v>244</v>
      </c>
      <c r="E71" s="75">
        <v>346</v>
      </c>
      <c r="F71" s="78">
        <f>G71</f>
        <v>9702.61</v>
      </c>
      <c r="G71" s="78">
        <v>9702.61</v>
      </c>
      <c r="H71" s="78"/>
      <c r="I71" s="78"/>
      <c r="J71" s="78"/>
      <c r="K71" s="78"/>
    </row>
    <row r="72" spans="1:11" s="13" customFormat="1" ht="12.75" customHeight="1">
      <c r="A72" s="76" t="s">
        <v>172</v>
      </c>
      <c r="B72" s="75"/>
      <c r="C72" s="74" t="s">
        <v>103</v>
      </c>
      <c r="D72" s="75">
        <v>244</v>
      </c>
      <c r="E72" s="75">
        <v>346</v>
      </c>
      <c r="F72" s="78">
        <f>G72</f>
        <v>24210</v>
      </c>
      <c r="G72" s="78">
        <v>24210</v>
      </c>
      <c r="H72" s="78"/>
      <c r="I72" s="78"/>
      <c r="J72" s="78"/>
      <c r="K72" s="78"/>
    </row>
    <row r="73" spans="1:11" s="13" customFormat="1" ht="12.75">
      <c r="A73" s="74" t="s">
        <v>34</v>
      </c>
      <c r="B73" s="75">
        <v>300</v>
      </c>
      <c r="C73" s="75" t="s">
        <v>27</v>
      </c>
      <c r="D73" s="75" t="s">
        <v>27</v>
      </c>
      <c r="E73" s="75" t="s">
        <v>27</v>
      </c>
      <c r="F73" s="78">
        <f>F74</f>
        <v>2855457.65</v>
      </c>
      <c r="G73" s="78">
        <f>G74</f>
        <v>2681883.1</v>
      </c>
      <c r="H73" s="78"/>
      <c r="I73" s="78"/>
      <c r="J73" s="78">
        <f>J74</f>
        <v>173574.55</v>
      </c>
      <c r="K73" s="78"/>
    </row>
    <row r="74" spans="1:11" s="13" customFormat="1" ht="22.5">
      <c r="A74" s="76" t="s">
        <v>33</v>
      </c>
      <c r="B74" s="75">
        <v>310</v>
      </c>
      <c r="C74" s="74"/>
      <c r="D74" s="75"/>
      <c r="E74" s="74"/>
      <c r="F74" s="78">
        <f>G74+H74+J74</f>
        <v>2855457.65</v>
      </c>
      <c r="G74" s="78">
        <f>G75</f>
        <v>2681883.1</v>
      </c>
      <c r="H74" s="78"/>
      <c r="I74" s="78"/>
      <c r="J74" s="78">
        <f>J75</f>
        <v>173574.55</v>
      </c>
      <c r="K74" s="78"/>
    </row>
    <row r="75" spans="1:11" s="13" customFormat="1" ht="12.75">
      <c r="A75" s="76" t="s">
        <v>122</v>
      </c>
      <c r="B75" s="75"/>
      <c r="C75" s="74"/>
      <c r="D75" s="75">
        <v>510</v>
      </c>
      <c r="E75" s="75" t="s">
        <v>27</v>
      </c>
      <c r="F75" s="78">
        <f>F76+F77+F78+F79+F80+F81+F82+F83</f>
        <v>2855457.65</v>
      </c>
      <c r="G75" s="78">
        <f>G76+G77+G78+G79</f>
        <v>2681883.1</v>
      </c>
      <c r="H75" s="78"/>
      <c r="I75" s="78"/>
      <c r="J75" s="78">
        <f>J80+J81</f>
        <v>173574.55</v>
      </c>
      <c r="K75" s="78"/>
    </row>
    <row r="76" spans="1:11" s="13" customFormat="1" ht="12.75">
      <c r="A76" s="76"/>
      <c r="B76" s="75"/>
      <c r="C76" s="74" t="s">
        <v>102</v>
      </c>
      <c r="D76" s="75">
        <v>510</v>
      </c>
      <c r="E76" s="75" t="s">
        <v>27</v>
      </c>
      <c r="F76" s="78">
        <f>G76</f>
        <v>1189401.07</v>
      </c>
      <c r="G76" s="78">
        <f>G14</f>
        <v>1189401.07</v>
      </c>
      <c r="H76" s="78"/>
      <c r="I76" s="78"/>
      <c r="J76" s="78"/>
      <c r="K76" s="78"/>
    </row>
    <row r="77" spans="1:11" s="13" customFormat="1" ht="12.75">
      <c r="A77" s="76"/>
      <c r="B77" s="75"/>
      <c r="C77" s="74" t="s">
        <v>103</v>
      </c>
      <c r="D77" s="75">
        <v>510</v>
      </c>
      <c r="E77" s="75" t="s">
        <v>27</v>
      </c>
      <c r="F77" s="78">
        <f>G77</f>
        <v>1492482.03</v>
      </c>
      <c r="G77" s="78">
        <f>G15</f>
        <v>1492482.03</v>
      </c>
      <c r="H77" s="78"/>
      <c r="I77" s="78"/>
      <c r="J77" s="78"/>
      <c r="K77" s="78"/>
    </row>
    <row r="78" spans="1:11" s="13" customFormat="1" ht="12.75">
      <c r="A78" s="76"/>
      <c r="B78" s="75"/>
      <c r="C78" s="74" t="s">
        <v>150</v>
      </c>
      <c r="D78" s="75">
        <v>510</v>
      </c>
      <c r="E78" s="75" t="s">
        <v>27</v>
      </c>
      <c r="F78" s="78"/>
      <c r="G78" s="78"/>
      <c r="H78" s="78"/>
      <c r="I78" s="78"/>
      <c r="J78" s="78"/>
      <c r="K78" s="78"/>
    </row>
    <row r="79" spans="1:11" s="13" customFormat="1" ht="12.75">
      <c r="A79" s="76"/>
      <c r="B79" s="75"/>
      <c r="C79" s="74" t="s">
        <v>152</v>
      </c>
      <c r="D79" s="75">
        <v>510</v>
      </c>
      <c r="E79" s="75" t="s">
        <v>27</v>
      </c>
      <c r="F79" s="78"/>
      <c r="G79" s="78"/>
      <c r="H79" s="78"/>
      <c r="I79" s="78"/>
      <c r="J79" s="78"/>
      <c r="K79" s="78"/>
    </row>
    <row r="80" spans="1:11" s="13" customFormat="1" ht="12.75">
      <c r="A80" s="76"/>
      <c r="B80" s="75"/>
      <c r="C80" s="74" t="s">
        <v>104</v>
      </c>
      <c r="D80" s="75">
        <v>510</v>
      </c>
      <c r="E80" s="75" t="s">
        <v>27</v>
      </c>
      <c r="F80" s="78">
        <f>J80</f>
        <v>150000</v>
      </c>
      <c r="G80" s="78"/>
      <c r="H80" s="78"/>
      <c r="I80" s="78"/>
      <c r="J80" s="78">
        <f>J18</f>
        <v>150000</v>
      </c>
      <c r="K80" s="78"/>
    </row>
    <row r="81" spans="1:11" s="13" customFormat="1" ht="12.75">
      <c r="A81" s="76"/>
      <c r="B81" s="75"/>
      <c r="C81" s="74" t="s">
        <v>112</v>
      </c>
      <c r="D81" s="75">
        <v>510</v>
      </c>
      <c r="E81" s="75" t="s">
        <v>27</v>
      </c>
      <c r="F81" s="78">
        <f>J81</f>
        <v>23574.55</v>
      </c>
      <c r="G81" s="78"/>
      <c r="H81" s="78"/>
      <c r="I81" s="78"/>
      <c r="J81" s="78">
        <f>J19</f>
        <v>23574.55</v>
      </c>
      <c r="K81" s="78"/>
    </row>
    <row r="82" spans="1:11" s="13" customFormat="1" ht="12.75">
      <c r="A82" s="76"/>
      <c r="B82" s="75"/>
      <c r="C82" s="76" t="s">
        <v>154</v>
      </c>
      <c r="D82" s="75">
        <v>510</v>
      </c>
      <c r="E82" s="75" t="s">
        <v>27</v>
      </c>
      <c r="F82" s="78"/>
      <c r="G82" s="78"/>
      <c r="H82" s="78"/>
      <c r="I82" s="78"/>
      <c r="J82" s="78"/>
      <c r="K82" s="78"/>
    </row>
    <row r="83" spans="1:11" s="13" customFormat="1" ht="12.75">
      <c r="A83" s="76"/>
      <c r="B83" s="75"/>
      <c r="C83" s="76" t="s">
        <v>157</v>
      </c>
      <c r="D83" s="75">
        <v>510</v>
      </c>
      <c r="E83" s="75" t="s">
        <v>27</v>
      </c>
      <c r="F83" s="78"/>
      <c r="G83" s="78"/>
      <c r="H83" s="78"/>
      <c r="I83" s="78"/>
      <c r="J83" s="78"/>
      <c r="K83" s="78"/>
    </row>
    <row r="84" spans="1:11" s="13" customFormat="1" ht="12.75">
      <c r="A84" s="76" t="s">
        <v>32</v>
      </c>
      <c r="B84" s="75">
        <v>320</v>
      </c>
      <c r="C84" s="74"/>
      <c r="D84" s="74"/>
      <c r="E84" s="74"/>
      <c r="F84" s="78"/>
      <c r="G84" s="78"/>
      <c r="H84" s="78"/>
      <c r="I84" s="78"/>
      <c r="J84" s="78"/>
      <c r="K84" s="78"/>
    </row>
    <row r="85" spans="1:11" s="13" customFormat="1" ht="12.75">
      <c r="A85" s="74" t="s">
        <v>31</v>
      </c>
      <c r="B85" s="75">
        <v>400</v>
      </c>
      <c r="C85" s="74"/>
      <c r="D85" s="74"/>
      <c r="E85" s="74"/>
      <c r="F85" s="78"/>
      <c r="G85" s="78"/>
      <c r="H85" s="78"/>
      <c r="I85" s="78"/>
      <c r="J85" s="78">
        <f>J86</f>
        <v>173574.55</v>
      </c>
      <c r="K85" s="78"/>
    </row>
    <row r="86" spans="1:11" s="13" customFormat="1" ht="22.5">
      <c r="A86" s="76" t="s">
        <v>30</v>
      </c>
      <c r="B86" s="75">
        <v>410</v>
      </c>
      <c r="C86" s="74"/>
      <c r="D86" s="75"/>
      <c r="E86" s="74"/>
      <c r="F86" s="78">
        <f>F88+F89+F90+F91+F92+F93+F94+F95</f>
        <v>2855457.65</v>
      </c>
      <c r="G86" s="78">
        <f>G88+G89+G90+G91</f>
        <v>2681883.1</v>
      </c>
      <c r="H86" s="78"/>
      <c r="I86" s="78"/>
      <c r="J86" s="78">
        <f>J87</f>
        <v>173574.55</v>
      </c>
      <c r="K86" s="78"/>
    </row>
    <row r="87" spans="1:11" s="13" customFormat="1" ht="12.75">
      <c r="A87" s="76" t="s">
        <v>123</v>
      </c>
      <c r="B87" s="75"/>
      <c r="C87" s="74"/>
      <c r="D87" s="75">
        <v>610</v>
      </c>
      <c r="E87" s="74"/>
      <c r="F87" s="78">
        <f>F88+F89+F90+F91+F92+F93+F94+F9</f>
        <v>2855457.65</v>
      </c>
      <c r="G87" s="78">
        <f>G88+G89+G90+G91</f>
        <v>2681883.1</v>
      </c>
      <c r="H87" s="78"/>
      <c r="I87" s="78"/>
      <c r="J87" s="78">
        <f>J92+J93</f>
        <v>173574.55</v>
      </c>
      <c r="K87" s="78"/>
    </row>
    <row r="88" spans="1:11" s="13" customFormat="1" ht="12.75">
      <c r="A88" s="76"/>
      <c r="B88" s="75"/>
      <c r="C88" s="74" t="s">
        <v>102</v>
      </c>
      <c r="D88" s="75">
        <v>610</v>
      </c>
      <c r="E88" s="74"/>
      <c r="F88" s="78">
        <f>G88</f>
        <v>1189401.07</v>
      </c>
      <c r="G88" s="78">
        <f>G14</f>
        <v>1189401.07</v>
      </c>
      <c r="H88" s="78"/>
      <c r="I88" s="78"/>
      <c r="J88" s="78"/>
      <c r="K88" s="78"/>
    </row>
    <row r="89" spans="1:11" s="13" customFormat="1" ht="12.75">
      <c r="A89" s="76"/>
      <c r="B89" s="75"/>
      <c r="C89" s="74" t="s">
        <v>103</v>
      </c>
      <c r="D89" s="75">
        <v>610</v>
      </c>
      <c r="E89" s="74"/>
      <c r="F89" s="78">
        <f>G89</f>
        <v>1492482.03</v>
      </c>
      <c r="G89" s="78">
        <f>G77</f>
        <v>1492482.03</v>
      </c>
      <c r="H89" s="78"/>
      <c r="I89" s="78"/>
      <c r="J89" s="78"/>
      <c r="K89" s="78"/>
    </row>
    <row r="90" spans="1:11" s="13" customFormat="1" ht="12.75">
      <c r="A90" s="76"/>
      <c r="B90" s="75"/>
      <c r="C90" s="74" t="s">
        <v>150</v>
      </c>
      <c r="D90" s="75">
        <v>610</v>
      </c>
      <c r="E90" s="74"/>
      <c r="F90" s="78"/>
      <c r="G90" s="78"/>
      <c r="H90" s="78"/>
      <c r="I90" s="78"/>
      <c r="J90" s="78"/>
      <c r="K90" s="78"/>
    </row>
    <row r="91" spans="1:11" s="13" customFormat="1" ht="12.75">
      <c r="A91" s="76"/>
      <c r="B91" s="75"/>
      <c r="C91" s="74" t="s">
        <v>152</v>
      </c>
      <c r="D91" s="75">
        <v>610</v>
      </c>
      <c r="E91" s="74"/>
      <c r="F91" s="78"/>
      <c r="G91" s="78"/>
      <c r="H91" s="78"/>
      <c r="I91" s="78"/>
      <c r="J91" s="78"/>
      <c r="K91" s="78"/>
    </row>
    <row r="92" spans="1:11" s="13" customFormat="1" ht="12.75">
      <c r="A92" s="76"/>
      <c r="B92" s="75"/>
      <c r="C92" s="74" t="s">
        <v>104</v>
      </c>
      <c r="D92" s="75">
        <v>610</v>
      </c>
      <c r="E92" s="74"/>
      <c r="F92" s="78">
        <f>J92</f>
        <v>150000</v>
      </c>
      <c r="G92" s="78"/>
      <c r="H92" s="78"/>
      <c r="I92" s="78"/>
      <c r="J92" s="78">
        <f>J80</f>
        <v>150000</v>
      </c>
      <c r="K92" s="78"/>
    </row>
    <row r="93" spans="1:11" s="13" customFormat="1" ht="12.75">
      <c r="A93" s="76"/>
      <c r="B93" s="75"/>
      <c r="C93" s="74" t="s">
        <v>112</v>
      </c>
      <c r="D93" s="75">
        <v>610</v>
      </c>
      <c r="E93" s="74"/>
      <c r="F93" s="78">
        <f>J93</f>
        <v>23574.55</v>
      </c>
      <c r="G93" s="78"/>
      <c r="H93" s="78"/>
      <c r="I93" s="78"/>
      <c r="J93" s="78">
        <f>J81</f>
        <v>23574.55</v>
      </c>
      <c r="K93" s="78"/>
    </row>
    <row r="94" spans="1:11" s="13" customFormat="1" ht="12.75">
      <c r="A94" s="76"/>
      <c r="B94" s="75"/>
      <c r="C94" s="76" t="s">
        <v>154</v>
      </c>
      <c r="D94" s="75">
        <v>610</v>
      </c>
      <c r="E94" s="74"/>
      <c r="F94" s="78"/>
      <c r="G94" s="78"/>
      <c r="H94" s="78"/>
      <c r="I94" s="78"/>
      <c r="J94" s="78"/>
      <c r="K94" s="78"/>
    </row>
    <row r="95" spans="1:11" s="13" customFormat="1" ht="12.75">
      <c r="A95" s="76"/>
      <c r="B95" s="75"/>
      <c r="C95" s="76" t="s">
        <v>157</v>
      </c>
      <c r="D95" s="75">
        <v>610</v>
      </c>
      <c r="E95" s="74"/>
      <c r="F95" s="78"/>
      <c r="G95" s="78"/>
      <c r="H95" s="78"/>
      <c r="I95" s="78"/>
      <c r="J95" s="78"/>
      <c r="K95" s="78"/>
    </row>
    <row r="96" spans="1:11" s="13" customFormat="1" ht="12.75">
      <c r="A96" s="74" t="s">
        <v>29</v>
      </c>
      <c r="B96" s="75">
        <v>500</v>
      </c>
      <c r="C96" s="75" t="s">
        <v>27</v>
      </c>
      <c r="D96" s="75" t="s">
        <v>27</v>
      </c>
      <c r="E96" s="75" t="s">
        <v>27</v>
      </c>
      <c r="F96" s="78">
        <f>G96+H96+J96</f>
        <v>23574.55</v>
      </c>
      <c r="G96" s="78"/>
      <c r="H96" s="78"/>
      <c r="I96" s="78"/>
      <c r="J96" s="78">
        <v>23574.55</v>
      </c>
      <c r="K96" s="78"/>
    </row>
    <row r="97" spans="1:11" s="13" customFormat="1" ht="12.75">
      <c r="A97" s="74" t="s">
        <v>28</v>
      </c>
      <c r="B97" s="75">
        <v>600</v>
      </c>
      <c r="C97" s="75" t="s">
        <v>27</v>
      </c>
      <c r="D97" s="75" t="s">
        <v>27</v>
      </c>
      <c r="E97" s="75" t="s">
        <v>27</v>
      </c>
      <c r="F97" s="78"/>
      <c r="G97" s="78"/>
      <c r="H97" s="78"/>
      <c r="I97" s="78"/>
      <c r="J97" s="78"/>
      <c r="K97" s="78"/>
    </row>
    <row r="98" spans="1:11" s="13" customFormat="1" ht="12.75">
      <c r="A98" s="65" t="s">
        <v>92</v>
      </c>
      <c r="B98" s="66"/>
      <c r="C98" s="66"/>
      <c r="D98" s="66"/>
      <c r="E98" s="66"/>
      <c r="F98" s="65"/>
      <c r="G98" s="65"/>
      <c r="H98" s="67"/>
      <c r="I98" s="67"/>
      <c r="J98" s="67"/>
      <c r="K98" s="67"/>
    </row>
    <row r="99" spans="1:7" s="1" customFormat="1" ht="12.75" customHeight="1">
      <c r="A99" s="55" t="s">
        <v>143</v>
      </c>
      <c r="B99" s="53"/>
      <c r="C99" s="53"/>
      <c r="D99" s="53"/>
      <c r="E99" s="53"/>
      <c r="F99" s="53"/>
      <c r="G99" s="53"/>
    </row>
    <row r="100" spans="1:7" s="1" customFormat="1" ht="12.75" customHeight="1">
      <c r="A100" s="56" t="s">
        <v>95</v>
      </c>
      <c r="B100" s="54"/>
      <c r="C100" s="54"/>
      <c r="D100" s="54"/>
      <c r="E100" s="54"/>
      <c r="F100" s="54"/>
      <c r="G100" s="54"/>
    </row>
    <row r="101" spans="1:7" s="1" customFormat="1" ht="12.75">
      <c r="A101" s="56"/>
      <c r="B101" s="54"/>
      <c r="C101" s="54"/>
      <c r="D101" s="54"/>
      <c r="E101" s="54"/>
      <c r="F101" s="54"/>
      <c r="G101" s="54"/>
    </row>
  </sheetData>
  <sheetProtection/>
  <mergeCells count="15">
    <mergeCell ref="D6:D9"/>
    <mergeCell ref="C6:C9"/>
    <mergeCell ref="E6:E9"/>
    <mergeCell ref="F6:K6"/>
    <mergeCell ref="F7:F9"/>
    <mergeCell ref="G7:K7"/>
    <mergeCell ref="G8:G9"/>
    <mergeCell ref="H8:H9"/>
    <mergeCell ref="I8:I9"/>
    <mergeCell ref="J8:K8"/>
    <mergeCell ref="A2:K2"/>
    <mergeCell ref="A3:K3"/>
    <mergeCell ref="A4:K4"/>
    <mergeCell ref="A6:A9"/>
    <mergeCell ref="B6:B9"/>
  </mergeCells>
  <printOptions/>
  <pageMargins left="0.7086614173228347" right="0.7086614173228347" top="0.7480314960629921" bottom="0.35433070866141736" header="0.31496062992125984" footer="0"/>
  <pageSetup firstPageNumber="45" useFirstPageNumber="1" fitToHeight="0" fitToWidth="1" horizontalDpi="600" verticalDpi="600" orientation="landscape" paperSize="9" scale="82" r:id="rId1"/>
  <headerFooter>
    <oddHeader>&amp;C&amp;"Times New Roman,обычный"&amp;10&amp;P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workbookViewId="0" topLeftCell="A1">
      <selection activeCell="D11" sqref="D11"/>
    </sheetView>
  </sheetViews>
  <sheetFormatPr defaultColWidth="9.140625" defaultRowHeight="15"/>
  <cols>
    <col min="1" max="1" width="26.421875" style="13" customWidth="1"/>
    <col min="2" max="2" width="6.28125" style="13" customWidth="1"/>
    <col min="3" max="3" width="7.57421875" style="13" customWidth="1"/>
    <col min="4" max="4" width="11.140625" style="13" customWidth="1"/>
    <col min="5" max="5" width="9.7109375" style="13" customWidth="1"/>
    <col min="6" max="6" width="11.421875" style="13" customWidth="1"/>
    <col min="7" max="7" width="11.00390625" style="13" customWidth="1"/>
    <col min="8" max="8" width="12.00390625" style="13" customWidth="1"/>
    <col min="9" max="10" width="10.8515625" style="13" customWidth="1"/>
    <col min="11" max="11" width="9.00390625" style="13" customWidth="1"/>
    <col min="12" max="12" width="10.28125" style="13" customWidth="1"/>
    <col min="13" max="16384" width="9.140625" style="13" customWidth="1"/>
  </cols>
  <sheetData>
    <row r="1" ht="12.75">
      <c r="L1" s="33" t="s">
        <v>72</v>
      </c>
    </row>
    <row r="2" spans="1:12" ht="12.75">
      <c r="A2" s="97" t="s">
        <v>66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2.75">
      <c r="A3" s="97" t="s">
        <v>140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2.75">
      <c r="A4" s="97" t="s">
        <v>173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ht="12.75">
      <c r="A5" s="29"/>
    </row>
    <row r="6" spans="1:12" s="34" customFormat="1" ht="29.25" customHeight="1">
      <c r="A6" s="106" t="s">
        <v>23</v>
      </c>
      <c r="B6" s="106" t="s">
        <v>58</v>
      </c>
      <c r="C6" s="106" t="s">
        <v>65</v>
      </c>
      <c r="D6" s="106" t="s">
        <v>64</v>
      </c>
      <c r="E6" s="106"/>
      <c r="F6" s="106"/>
      <c r="G6" s="106"/>
      <c r="H6" s="106"/>
      <c r="I6" s="106"/>
      <c r="J6" s="106"/>
      <c r="K6" s="106"/>
      <c r="L6" s="106"/>
    </row>
    <row r="7" spans="1:12" s="34" customFormat="1" ht="12.75">
      <c r="A7" s="106"/>
      <c r="B7" s="106"/>
      <c r="C7" s="106"/>
      <c r="D7" s="106" t="s">
        <v>63</v>
      </c>
      <c r="E7" s="106"/>
      <c r="F7" s="106"/>
      <c r="G7" s="106" t="s">
        <v>6</v>
      </c>
      <c r="H7" s="106"/>
      <c r="I7" s="106"/>
      <c r="J7" s="106"/>
      <c r="K7" s="106"/>
      <c r="L7" s="106"/>
    </row>
    <row r="8" spans="1:12" s="34" customFormat="1" ht="88.5" customHeight="1">
      <c r="A8" s="106"/>
      <c r="B8" s="106"/>
      <c r="C8" s="106"/>
      <c r="D8" s="106"/>
      <c r="E8" s="106"/>
      <c r="F8" s="106"/>
      <c r="G8" s="106" t="s">
        <v>81</v>
      </c>
      <c r="H8" s="106"/>
      <c r="I8" s="106"/>
      <c r="J8" s="106" t="s">
        <v>82</v>
      </c>
      <c r="K8" s="106"/>
      <c r="L8" s="106"/>
    </row>
    <row r="9" spans="1:12" s="34" customFormat="1" ht="51">
      <c r="A9" s="106"/>
      <c r="B9" s="106"/>
      <c r="C9" s="106"/>
      <c r="D9" s="35" t="s">
        <v>164</v>
      </c>
      <c r="E9" s="35" t="s">
        <v>165</v>
      </c>
      <c r="F9" s="35" t="s">
        <v>166</v>
      </c>
      <c r="G9" s="35" t="s">
        <v>164</v>
      </c>
      <c r="H9" s="35" t="s">
        <v>165</v>
      </c>
      <c r="I9" s="35" t="s">
        <v>166</v>
      </c>
      <c r="J9" s="35" t="s">
        <v>164</v>
      </c>
      <c r="K9" s="35" t="s">
        <v>165</v>
      </c>
      <c r="L9" s="35" t="s">
        <v>166</v>
      </c>
    </row>
    <row r="10" spans="1:12" ht="12.7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</row>
    <row r="11" spans="1:12" ht="38.25">
      <c r="A11" s="16" t="s">
        <v>62</v>
      </c>
      <c r="B11" s="58" t="s">
        <v>83</v>
      </c>
      <c r="C11" s="28" t="s">
        <v>27</v>
      </c>
      <c r="D11" s="16">
        <f>G11</f>
        <v>699154.28</v>
      </c>
      <c r="E11" s="16">
        <f>H11</f>
        <v>0</v>
      </c>
      <c r="F11" s="16">
        <f>I11</f>
        <v>0</v>
      </c>
      <c r="G11" s="70">
        <f>G14</f>
        <v>699154.28</v>
      </c>
      <c r="H11" s="16">
        <f>H14</f>
        <v>0</v>
      </c>
      <c r="I11" s="16">
        <f>I14</f>
        <v>0</v>
      </c>
      <c r="J11" s="16"/>
      <c r="K11" s="16"/>
      <c r="L11" s="16"/>
    </row>
    <row r="12" spans="1:12" ht="51">
      <c r="A12" s="16" t="s">
        <v>84</v>
      </c>
      <c r="B12" s="58">
        <v>1001</v>
      </c>
      <c r="C12" s="28" t="s">
        <v>27</v>
      </c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2.75">
      <c r="A13" s="16"/>
      <c r="B13" s="58"/>
      <c r="C13" s="57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30.75" customHeight="1">
      <c r="A14" s="16" t="s">
        <v>61</v>
      </c>
      <c r="B14" s="28">
        <v>2001</v>
      </c>
      <c r="C14" s="16"/>
      <c r="D14" s="16">
        <f>G14</f>
        <v>699154.28</v>
      </c>
      <c r="E14" s="16">
        <f>H14</f>
        <v>0</v>
      </c>
      <c r="F14" s="16">
        <f>I14</f>
        <v>0</v>
      </c>
      <c r="G14" s="70">
        <f>'Таблица 2'!F60</f>
        <v>699154.28</v>
      </c>
      <c r="H14" s="16">
        <v>0</v>
      </c>
      <c r="I14" s="16">
        <v>0</v>
      </c>
      <c r="J14" s="16"/>
      <c r="K14" s="16"/>
      <c r="L14" s="16"/>
    </row>
    <row r="15" spans="1:12" ht="12.75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</sheetData>
  <sheetProtection/>
  <mergeCells count="11">
    <mergeCell ref="D6:L6"/>
    <mergeCell ref="D7:F8"/>
    <mergeCell ref="G7:L7"/>
    <mergeCell ref="G8:I8"/>
    <mergeCell ref="J8:L8"/>
    <mergeCell ref="A2:L2"/>
    <mergeCell ref="A3:L3"/>
    <mergeCell ref="A4:L4"/>
    <mergeCell ref="A6:A9"/>
    <mergeCell ref="B6:B9"/>
    <mergeCell ref="C6:C9"/>
  </mergeCells>
  <printOptions/>
  <pageMargins left="0.25" right="0.25" top="0.75" bottom="0.75" header="0.3" footer="0.3"/>
  <pageSetup firstPageNumber="47" useFirstPageNumber="1" horizontalDpi="600" verticalDpi="600" orientation="landscape" paperSize="9" r:id="rId1"/>
  <headerFooter>
    <oddHeader>&amp;C&amp;"Times New Roman,обычный"&amp;10&amp;P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B28" sqref="B28"/>
    </sheetView>
  </sheetViews>
  <sheetFormatPr defaultColWidth="19.57421875" defaultRowHeight="15"/>
  <cols>
    <col min="1" max="1" width="73.421875" style="13" customWidth="1"/>
    <col min="2" max="2" width="16.28125" style="13" customWidth="1"/>
    <col min="3" max="3" width="41.00390625" style="13" customWidth="1"/>
    <col min="4" max="16384" width="19.57421875" style="13" customWidth="1"/>
  </cols>
  <sheetData>
    <row r="1" ht="12.75">
      <c r="C1" s="33" t="s">
        <v>73</v>
      </c>
    </row>
    <row r="2" spans="1:3" ht="12.75">
      <c r="A2" s="107" t="s">
        <v>71</v>
      </c>
      <c r="B2" s="107"/>
      <c r="C2" s="107"/>
    </row>
    <row r="3" spans="1:3" ht="12.75">
      <c r="A3" s="107" t="s">
        <v>141</v>
      </c>
      <c r="B3" s="107"/>
      <c r="C3" s="107"/>
    </row>
    <row r="4" spans="1:3" ht="12.75">
      <c r="A4" s="107" t="s">
        <v>174</v>
      </c>
      <c r="B4" s="107"/>
      <c r="C4" s="107"/>
    </row>
    <row r="5" spans="1:3" ht="12.75">
      <c r="A5" s="107" t="s">
        <v>70</v>
      </c>
      <c r="B5" s="107"/>
      <c r="C5" s="107"/>
    </row>
    <row r="6" ht="12.75">
      <c r="A6" s="29"/>
    </row>
    <row r="7" spans="1:3" ht="25.5">
      <c r="A7" s="28" t="s">
        <v>23</v>
      </c>
      <c r="B7" s="28" t="s">
        <v>58</v>
      </c>
      <c r="C7" s="28" t="s">
        <v>69</v>
      </c>
    </row>
    <row r="8" spans="1:3" ht="12.75">
      <c r="A8" s="28">
        <v>1</v>
      </c>
      <c r="B8" s="28">
        <v>2</v>
      </c>
      <c r="C8" s="28">
        <v>3</v>
      </c>
    </row>
    <row r="9" spans="1:3" ht="12.75">
      <c r="A9" s="16" t="s">
        <v>29</v>
      </c>
      <c r="B9" s="58" t="s">
        <v>85</v>
      </c>
      <c r="C9" s="16"/>
    </row>
    <row r="10" spans="1:3" ht="12.75">
      <c r="A10" s="16" t="s">
        <v>28</v>
      </c>
      <c r="B10" s="58" t="s">
        <v>86</v>
      </c>
      <c r="C10" s="16"/>
    </row>
    <row r="11" spans="1:3" ht="12.75">
      <c r="A11" s="16" t="s">
        <v>68</v>
      </c>
      <c r="B11" s="58" t="s">
        <v>87</v>
      </c>
      <c r="C11" s="16"/>
    </row>
    <row r="12" spans="1:3" ht="12.75">
      <c r="A12" s="16" t="s">
        <v>67</v>
      </c>
      <c r="B12" s="58" t="s">
        <v>88</v>
      </c>
      <c r="C12" s="16"/>
    </row>
    <row r="13" ht="12.75">
      <c r="A13" s="29"/>
    </row>
  </sheetData>
  <sheetProtection/>
  <mergeCells count="4">
    <mergeCell ref="A2:C2"/>
    <mergeCell ref="A3:C3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firstPageNumber="48" useFirstPageNumber="1" horizontalDpi="600" verticalDpi="600" orientation="landscape" paperSize="9" r:id="rId1"/>
  <headerFooter>
    <oddHeader>&amp;C&amp;"Times New Roman,обычный"&amp;10&amp;P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3" sqref="A13"/>
    </sheetView>
  </sheetViews>
  <sheetFormatPr defaultColWidth="9.140625" defaultRowHeight="15"/>
  <cols>
    <col min="1" max="1" width="80.57421875" style="32" customWidth="1"/>
    <col min="2" max="2" width="10.57421875" style="32" customWidth="1"/>
    <col min="3" max="3" width="35.7109375" style="32" customWidth="1"/>
    <col min="4" max="16384" width="9.140625" style="32" customWidth="1"/>
  </cols>
  <sheetData>
    <row r="1" spans="2:3" ht="12.75">
      <c r="B1" s="13"/>
      <c r="C1" s="33" t="s">
        <v>89</v>
      </c>
    </row>
    <row r="2" spans="1:3" ht="12.75">
      <c r="A2" s="97" t="s">
        <v>74</v>
      </c>
      <c r="B2" s="97"/>
      <c r="C2" s="97"/>
    </row>
    <row r="3" spans="1:3" ht="12.75">
      <c r="A3" s="29"/>
      <c r="B3" s="13"/>
      <c r="C3" s="13"/>
    </row>
    <row r="4" spans="1:3" ht="12.75">
      <c r="A4" s="28" t="s">
        <v>23</v>
      </c>
      <c r="B4" s="28" t="s">
        <v>58</v>
      </c>
      <c r="C4" s="28" t="s">
        <v>75</v>
      </c>
    </row>
    <row r="5" spans="1:3" ht="12.75">
      <c r="A5" s="28">
        <v>1</v>
      </c>
      <c r="B5" s="28">
        <v>2</v>
      </c>
      <c r="C5" s="28">
        <v>3</v>
      </c>
    </row>
    <row r="6" spans="1:3" ht="12.75">
      <c r="A6" s="36" t="s">
        <v>76</v>
      </c>
      <c r="B6" s="58" t="s">
        <v>85</v>
      </c>
      <c r="C6" s="16"/>
    </row>
    <row r="7" spans="1:3" ht="25.5">
      <c r="A7" s="36" t="s">
        <v>97</v>
      </c>
      <c r="B7" s="58" t="s">
        <v>86</v>
      </c>
      <c r="C7" s="16"/>
    </row>
    <row r="8" spans="1:3" ht="12.75">
      <c r="A8" s="36" t="s">
        <v>77</v>
      </c>
      <c r="B8" s="58" t="s">
        <v>87</v>
      </c>
      <c r="C8" s="16"/>
    </row>
    <row r="12" spans="1:12" s="38" customFormat="1" ht="43.5" customHeight="1">
      <c r="A12" s="68" t="s">
        <v>144</v>
      </c>
      <c r="B12" s="50"/>
      <c r="C12" s="40" t="s">
        <v>128</v>
      </c>
      <c r="D12" s="47"/>
      <c r="E12" s="47"/>
      <c r="F12" s="47"/>
      <c r="G12" s="47"/>
      <c r="H12" s="47"/>
      <c r="L12" s="39"/>
    </row>
    <row r="13" spans="1:12" s="38" customFormat="1" ht="12.75" customHeight="1">
      <c r="A13" s="41" t="s">
        <v>159</v>
      </c>
      <c r="B13" s="51" t="s">
        <v>78</v>
      </c>
      <c r="C13" s="43" t="s">
        <v>79</v>
      </c>
      <c r="D13" s="41"/>
      <c r="E13" s="41"/>
      <c r="L13" s="42"/>
    </row>
    <row r="14" spans="1:12" s="38" customFormat="1" ht="27.75" customHeight="1">
      <c r="A14" s="69" t="s">
        <v>96</v>
      </c>
      <c r="B14" s="52"/>
      <c r="C14" s="45" t="s">
        <v>101</v>
      </c>
      <c r="D14" s="49"/>
      <c r="E14" s="49"/>
      <c r="F14" s="49"/>
      <c r="G14" s="49"/>
      <c r="H14" s="49"/>
      <c r="I14" s="49"/>
      <c r="L14" s="44"/>
    </row>
    <row r="15" spans="1:12" s="38" customFormat="1" ht="12" customHeight="1">
      <c r="A15" s="46"/>
      <c r="B15" s="51" t="s">
        <v>78</v>
      </c>
      <c r="C15" s="43" t="s">
        <v>79</v>
      </c>
      <c r="D15" s="46"/>
      <c r="E15" s="46"/>
      <c r="L15" s="44"/>
    </row>
    <row r="16" spans="1:12" s="38" customFormat="1" ht="12.75" customHeight="1">
      <c r="A16" s="49" t="s">
        <v>80</v>
      </c>
      <c r="B16" s="52"/>
      <c r="C16" s="45" t="s">
        <v>101</v>
      </c>
      <c r="D16" s="49"/>
      <c r="E16" s="49"/>
      <c r="F16" s="49"/>
      <c r="G16" s="49"/>
      <c r="H16" s="49"/>
      <c r="I16" s="49"/>
      <c r="L16" s="44"/>
    </row>
    <row r="17" spans="1:5" s="38" customFormat="1" ht="12.75">
      <c r="A17" s="41"/>
      <c r="B17" s="51" t="s">
        <v>78</v>
      </c>
      <c r="C17" s="43" t="s">
        <v>79</v>
      </c>
      <c r="D17" s="43"/>
      <c r="E17" s="43"/>
    </row>
    <row r="18" spans="1:5" s="48" customFormat="1" ht="12.75" customHeight="1">
      <c r="A18" s="47" t="s">
        <v>90</v>
      </c>
      <c r="D18" s="47"/>
      <c r="E18" s="47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rstPageNumber="49" useFirstPageNumber="1" horizontalDpi="600" verticalDpi="600" orientation="landscape" paperSize="9" r:id="rId1"/>
  <headerFooter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</dc:creator>
  <cp:keywords/>
  <dc:description/>
  <cp:lastModifiedBy>User</cp:lastModifiedBy>
  <cp:lastPrinted>2019-01-15T05:22:12Z</cp:lastPrinted>
  <dcterms:created xsi:type="dcterms:W3CDTF">2016-01-27T06:48:06Z</dcterms:created>
  <dcterms:modified xsi:type="dcterms:W3CDTF">2019-01-15T05:22:14Z</dcterms:modified>
  <cp:category/>
  <cp:version/>
  <cp:contentType/>
  <cp:contentStatus/>
</cp:coreProperties>
</file>